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onbfss01p4\nb-every\Economics(all staff)\A52_草の根無償-GGP\【マニュアル類】草の根ガイドライン・マニュアル・申請書\5 申請書\20260828 申請書の修正（HP掲載の決裁）\"/>
    </mc:Choice>
  </mc:AlternateContent>
  <xr:revisionPtr revIDLastSave="0" documentId="13_ncr:1_{A9DBD310-C0FB-42DD-AE6A-B06633FD248A}" xr6:coauthVersionLast="47" xr6:coauthVersionMax="47" xr10:uidLastSave="{00000000-0000-0000-0000-000000000000}"/>
  <workbookProtection workbookAlgorithmName="SHA-512" workbookHashValue="0pddegZe4p4i50SyKbyLijkQJ5L7ZYYhLtjdXYrkicRXjPE3TmA3irEWkgCU84zI1/XXwOCjCLeyRU3NFh9dew==" workbookSaltValue="+lydicSZhf0pyELvwhUYOg==" workbookSpinCount="100000" lockStructure="1"/>
  <bookViews>
    <workbookView xWindow="-113" yWindow="-13636" windowWidth="24267" windowHeight="13022" tabRatio="820" xr2:uid="{99596366-5817-42BA-BB20-FA310AE07BC7}"/>
  </bookViews>
  <sheets>
    <sheet name="Form 1-1" sheetId="1" r:id="rId1"/>
    <sheet name="Form 1-2" sheetId="3" r:id="rId2"/>
    <sheet name="Form 1-3" sheetId="4" r:id="rId3"/>
    <sheet name="Form 1-4" sheetId="5" r:id="rId4"/>
    <sheet name="Form 1-5" sheetId="6" r:id="rId5"/>
    <sheet name="Annex A(Budget)" sheetId="7" r:id="rId6"/>
    <sheet name="Annex B(Equipment) " sheetId="8" r:id="rId7"/>
    <sheet name="Annex C(Map)" sheetId="10" r:id="rId8"/>
    <sheet name="CheckList of Docs" sheetId="9" r:id="rId9"/>
  </sheets>
  <definedNames>
    <definedName name="_Hlk207050483" localSheetId="8">'CheckList of Docs'!$B$3</definedName>
    <definedName name="_Hlk216902413" localSheetId="8">'CheckList of Docs'!$B$14</definedName>
    <definedName name="_xlnm.Print_Area" localSheetId="5">'Annex A(Budget)'!$A$1:$M$109</definedName>
    <definedName name="_xlnm.Print_Area" localSheetId="6">'Annex B(Equipment) '!$A$1:$H$45</definedName>
    <definedName name="_xlnm.Print_Area" localSheetId="7">'Annex C(Map)'!$A$1:$D$21</definedName>
    <definedName name="_xlnm.Print_Area" localSheetId="8">'CheckList of Docs'!$A$1:$F$45</definedName>
    <definedName name="_xlnm.Print_Area" localSheetId="0">'Form 1-1'!$A$1:$E$40</definedName>
    <definedName name="_xlnm.Print_Area" localSheetId="1">'Form 1-2'!$A$1:$G$108</definedName>
    <definedName name="_xlnm.Print_Area" localSheetId="2">'Form 1-3'!$A$1:$E$21</definedName>
    <definedName name="_xlnm.Print_Area" localSheetId="3">'Form 1-4'!$A$1:$I$43</definedName>
    <definedName name="_xlnm.Print_Area" localSheetId="4">'Form 1-5'!$A$1:$E$25</definedName>
    <definedName name="_xlnm.Print_Titles" localSheetId="6">'Annex B(Equipment) '!$8:$9</definedName>
    <definedName name="_xlnm.Print_Titles" localSheetId="8">'CheckList of Docs'!$2:$2</definedName>
    <definedName name="_xlnm.Print_Titles" localSheetId="0">'Form 1-1'!$5:$5</definedName>
    <definedName name="_xlnm.Print_Titles" localSheetId="1">'Form 1-2'!$2:$2</definedName>
    <definedName name="_xlnm.Print_Titles" localSheetId="2">'Form 1-3'!$2:$2</definedName>
    <definedName name="_xlnm.Print_Titles" localSheetId="3">'Form 1-4'!$2:$2</definedName>
    <definedName name="Text7" localSheetId="0">'Form 1-1'!#REF!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6" i="3" l="1"/>
  <c r="J67" i="3"/>
  <c r="J51" i="3"/>
  <c r="I51" i="3"/>
  <c r="F19" i="1"/>
  <c r="J74" i="3"/>
  <c r="I74" i="3"/>
  <c r="I86" i="3"/>
  <c r="I85" i="3"/>
  <c r="I84" i="3"/>
  <c r="I83" i="3"/>
  <c r="I82" i="3"/>
  <c r="I81" i="3"/>
  <c r="I80" i="3"/>
  <c r="I79" i="3"/>
  <c r="I78" i="3"/>
  <c r="I77" i="3"/>
  <c r="I76" i="3"/>
  <c r="I67" i="3"/>
  <c r="I66" i="3"/>
  <c r="I72" i="3"/>
  <c r="I71" i="3"/>
  <c r="I70" i="3"/>
  <c r="I69" i="3"/>
  <c r="I68" i="3"/>
  <c r="I65" i="3"/>
  <c r="I62" i="3"/>
  <c r="H31" i="9"/>
  <c r="H21" i="9"/>
  <c r="H20" i="9"/>
  <c r="H19" i="9"/>
  <c r="H16" i="9"/>
  <c r="H15" i="9"/>
  <c r="H39" i="5"/>
  <c r="E39" i="5"/>
  <c r="L86" i="3"/>
  <c r="J86" i="3"/>
  <c r="L85" i="3"/>
  <c r="J85" i="3"/>
  <c r="L84" i="3"/>
  <c r="J84" i="3"/>
  <c r="L83" i="3"/>
  <c r="J83" i="3"/>
  <c r="L82" i="3"/>
  <c r="J82" i="3"/>
  <c r="L81" i="3"/>
  <c r="J81" i="3"/>
  <c r="J80" i="3"/>
  <c r="L80" i="3"/>
  <c r="L79" i="3"/>
  <c r="J79" i="3"/>
  <c r="L78" i="3"/>
  <c r="J78" i="3"/>
  <c r="L77" i="3"/>
  <c r="J77" i="3"/>
  <c r="J76" i="3"/>
  <c r="L76" i="3"/>
  <c r="L74" i="3"/>
  <c r="J68" i="3"/>
  <c r="J72" i="3"/>
  <c r="L68" i="3"/>
  <c r="J69" i="3"/>
  <c r="L69" i="3"/>
  <c r="J70" i="3"/>
  <c r="L70" i="3"/>
  <c r="J71" i="3"/>
  <c r="L71" i="3"/>
  <c r="L72" i="3"/>
  <c r="L67" i="3"/>
  <c r="L66" i="3"/>
  <c r="J65" i="3"/>
  <c r="J56" i="3"/>
  <c r="J57" i="3"/>
  <c r="J59" i="3"/>
  <c r="J60" i="3"/>
  <c r="J61" i="3"/>
  <c r="J62" i="3"/>
  <c r="J55" i="3"/>
  <c r="J54" i="3"/>
  <c r="I54" i="3"/>
  <c r="J49" i="3"/>
  <c r="J50" i="3"/>
  <c r="J52" i="3"/>
  <c r="J53" i="3"/>
  <c r="J48" i="3"/>
  <c r="I61" i="3"/>
  <c r="I60" i="3"/>
  <c r="I59" i="3"/>
  <c r="I57" i="3"/>
  <c r="I56" i="3"/>
  <c r="I55" i="3"/>
  <c r="I53" i="3"/>
  <c r="I52" i="3"/>
  <c r="I50" i="3"/>
  <c r="I49" i="3"/>
  <c r="I48" i="3"/>
  <c r="J46" i="3"/>
  <c r="J42" i="3"/>
  <c r="J43" i="3"/>
  <c r="J41" i="3"/>
  <c r="I42" i="3"/>
  <c r="I43" i="3"/>
  <c r="I41" i="3"/>
  <c r="N16" i="3"/>
  <c r="N17" i="3"/>
  <c r="N18" i="3"/>
  <c r="N19" i="3"/>
  <c r="N20" i="3"/>
  <c r="N21" i="3"/>
  <c r="N22" i="3"/>
  <c r="L65" i="3"/>
  <c r="J23" i="3"/>
  <c r="F17" i="1"/>
  <c r="F16" i="1"/>
  <c r="G19" i="1"/>
  <c r="D18" i="1"/>
  <c r="G16" i="1"/>
  <c r="G17" i="1"/>
  <c r="D10" i="8"/>
  <c r="D11" i="8"/>
  <c r="B12" i="8"/>
  <c r="D12" i="8"/>
  <c r="D13" i="8"/>
  <c r="D14" i="8"/>
  <c r="D15" i="8"/>
  <c r="D16" i="8"/>
  <c r="D17" i="8"/>
  <c r="D18" i="8"/>
  <c r="D19" i="8"/>
  <c r="D20" i="8"/>
  <c r="D21" i="8"/>
  <c r="D22" i="8"/>
  <c r="B23" i="8"/>
  <c r="D23" i="8"/>
  <c r="D24" i="8"/>
  <c r="D25" i="8"/>
  <c r="D26" i="8"/>
  <c r="D27" i="8"/>
  <c r="D28" i="8"/>
  <c r="D29" i="8"/>
  <c r="D30" i="8"/>
  <c r="D31" i="8"/>
  <c r="D32" i="8"/>
  <c r="D33" i="8"/>
  <c r="B34" i="8"/>
  <c r="D34" i="8"/>
  <c r="D35" i="8"/>
  <c r="D36" i="8"/>
  <c r="D37" i="8"/>
  <c r="C38" i="8"/>
  <c r="D38" i="8"/>
  <c r="B39" i="8"/>
  <c r="D39" i="8"/>
  <c r="O14" i="7"/>
  <c r="O15" i="7"/>
  <c r="R15" i="7"/>
  <c r="S15" i="7"/>
  <c r="O16" i="7"/>
  <c r="O17" i="7"/>
  <c r="I21" i="7"/>
  <c r="R14" i="7" s="1"/>
  <c r="J21" i="7"/>
  <c r="S14" i="7" s="1"/>
  <c r="B22" i="7"/>
  <c r="C22" i="7"/>
  <c r="C23" i="7" s="1"/>
  <c r="G22" i="7"/>
  <c r="H22" i="7"/>
  <c r="K22" i="7"/>
  <c r="B23" i="7"/>
  <c r="G23" i="7"/>
  <c r="H23" i="7" s="1"/>
  <c r="K23" i="7"/>
  <c r="I24" i="7"/>
  <c r="J24" i="7"/>
  <c r="K24" i="7"/>
  <c r="G25" i="7"/>
  <c r="G24" i="7" s="1"/>
  <c r="P15" i="7" s="1"/>
  <c r="H25" i="7"/>
  <c r="H24" i="7" s="1"/>
  <c r="Q15" i="7" s="1"/>
  <c r="K25" i="7"/>
  <c r="I30" i="7"/>
  <c r="R16" i="7" s="1"/>
  <c r="J30" i="7"/>
  <c r="S16" i="7" s="1"/>
  <c r="K30" i="7"/>
  <c r="B31" i="7"/>
  <c r="C31" i="7"/>
  <c r="G31" i="7"/>
  <c r="H31" i="7"/>
  <c r="K31" i="7"/>
  <c r="B32" i="7"/>
  <c r="C32" i="7"/>
  <c r="G32" i="7"/>
  <c r="H32" i="7"/>
  <c r="K32" i="7"/>
  <c r="B33" i="7"/>
  <c r="C33" i="7"/>
  <c r="C34" i="7" s="1"/>
  <c r="C35" i="7" s="1"/>
  <c r="G33" i="7"/>
  <c r="H33" i="7"/>
  <c r="K33" i="7"/>
  <c r="B34" i="7"/>
  <c r="G34" i="7"/>
  <c r="H34" i="7"/>
  <c r="K34" i="7"/>
  <c r="B35" i="7"/>
  <c r="G35" i="7"/>
  <c r="H35" i="7"/>
  <c r="K35" i="7"/>
  <c r="B36" i="7"/>
  <c r="C36" i="7"/>
  <c r="G36" i="7"/>
  <c r="H36" i="7"/>
  <c r="K36" i="7"/>
  <c r="B37" i="7"/>
  <c r="C37" i="7"/>
  <c r="G37" i="7"/>
  <c r="H37" i="7"/>
  <c r="K37" i="7"/>
  <c r="B38" i="7"/>
  <c r="C38" i="7"/>
  <c r="G38" i="7"/>
  <c r="H38" i="7"/>
  <c r="K38" i="7"/>
  <c r="B39" i="7"/>
  <c r="C39" i="7"/>
  <c r="G39" i="7"/>
  <c r="H39" i="7"/>
  <c r="K39" i="7"/>
  <c r="B40" i="7"/>
  <c r="C40" i="7"/>
  <c r="G40" i="7"/>
  <c r="H40" i="7"/>
  <c r="K40" i="7"/>
  <c r="B41" i="7"/>
  <c r="C41" i="7"/>
  <c r="G41" i="7"/>
  <c r="H41" i="7"/>
  <c r="K41" i="7"/>
  <c r="B42" i="7"/>
  <c r="C42" i="7"/>
  <c r="G42" i="7"/>
  <c r="H42" i="7"/>
  <c r="K42" i="7"/>
  <c r="B43" i="7"/>
  <c r="C43" i="7"/>
  <c r="G43" i="7"/>
  <c r="H43" i="7"/>
  <c r="K43" i="7"/>
  <c r="B44" i="7"/>
  <c r="C44" i="7"/>
  <c r="G44" i="7"/>
  <c r="H44" i="7"/>
  <c r="K44" i="7"/>
  <c r="B45" i="7"/>
  <c r="C45" i="7"/>
  <c r="G45" i="7"/>
  <c r="H45" i="7"/>
  <c r="K45" i="7"/>
  <c r="B46" i="7"/>
  <c r="C46" i="7"/>
  <c r="G46" i="7"/>
  <c r="H46" i="7"/>
  <c r="K46" i="7"/>
  <c r="B47" i="7"/>
  <c r="C47" i="7"/>
  <c r="G47" i="7"/>
  <c r="H47" i="7"/>
  <c r="K47" i="7"/>
  <c r="B48" i="7"/>
  <c r="C48" i="7"/>
  <c r="G48" i="7"/>
  <c r="H48" i="7"/>
  <c r="K48" i="7"/>
  <c r="B49" i="7"/>
  <c r="C49" i="7"/>
  <c r="G49" i="7"/>
  <c r="H49" i="7"/>
  <c r="K49" i="7"/>
  <c r="B50" i="7"/>
  <c r="C50" i="7"/>
  <c r="G50" i="7"/>
  <c r="H50" i="7"/>
  <c r="K50" i="7"/>
  <c r="I55" i="7"/>
  <c r="R17" i="7" s="1"/>
  <c r="J55" i="7"/>
  <c r="S17" i="7" s="1"/>
  <c r="K55" i="7"/>
  <c r="B56" i="7"/>
  <c r="B10" i="8" s="1"/>
  <c r="C56" i="7"/>
  <c r="C57" i="7" s="1"/>
  <c r="C58" i="7" s="1"/>
  <c r="C59" i="7" s="1"/>
  <c r="C13" i="8" s="1"/>
  <c r="G56" i="7"/>
  <c r="H56" i="7" s="1"/>
  <c r="K56" i="7"/>
  <c r="B57" i="7"/>
  <c r="B11" i="8" s="1"/>
  <c r="G57" i="7"/>
  <c r="H57" i="7"/>
  <c r="K57" i="7"/>
  <c r="B58" i="7"/>
  <c r="G58" i="7"/>
  <c r="H58" i="7"/>
  <c r="K58" i="7"/>
  <c r="B59" i="7"/>
  <c r="B13" i="8" s="1"/>
  <c r="G59" i="7"/>
  <c r="H59" i="7"/>
  <c r="K59" i="7"/>
  <c r="B60" i="7"/>
  <c r="B14" i="8" s="1"/>
  <c r="C60" i="7"/>
  <c r="C14" i="8" s="1"/>
  <c r="G60" i="7"/>
  <c r="H60" i="7"/>
  <c r="K60" i="7"/>
  <c r="B61" i="7"/>
  <c r="B15" i="8" s="1"/>
  <c r="C61" i="7"/>
  <c r="C15" i="8" s="1"/>
  <c r="G61" i="7"/>
  <c r="H61" i="7"/>
  <c r="K61" i="7"/>
  <c r="B62" i="7"/>
  <c r="B16" i="8" s="1"/>
  <c r="C62" i="7"/>
  <c r="C16" i="8" s="1"/>
  <c r="G62" i="7"/>
  <c r="H62" i="7"/>
  <c r="K62" i="7"/>
  <c r="B63" i="7"/>
  <c r="B17" i="8" s="1"/>
  <c r="C63" i="7"/>
  <c r="C17" i="8" s="1"/>
  <c r="G63" i="7"/>
  <c r="H63" i="7"/>
  <c r="K63" i="7"/>
  <c r="B64" i="7"/>
  <c r="B18" i="8" s="1"/>
  <c r="C64" i="7"/>
  <c r="C18" i="8" s="1"/>
  <c r="G64" i="7"/>
  <c r="H64" i="7"/>
  <c r="K64" i="7"/>
  <c r="B65" i="7"/>
  <c r="B19" i="8" s="1"/>
  <c r="C65" i="7"/>
  <c r="C19" i="8" s="1"/>
  <c r="G65" i="7"/>
  <c r="H65" i="7"/>
  <c r="K65" i="7"/>
  <c r="B66" i="7"/>
  <c r="B20" i="8" s="1"/>
  <c r="C66" i="7"/>
  <c r="C20" i="8" s="1"/>
  <c r="G66" i="7"/>
  <c r="H66" i="7"/>
  <c r="K66" i="7"/>
  <c r="B67" i="7"/>
  <c r="B21" i="8" s="1"/>
  <c r="C67" i="7"/>
  <c r="C21" i="8" s="1"/>
  <c r="G67" i="7"/>
  <c r="H67" i="7"/>
  <c r="K67" i="7"/>
  <c r="B68" i="7"/>
  <c r="B22" i="8" s="1"/>
  <c r="C68" i="7"/>
  <c r="C22" i="8" s="1"/>
  <c r="G68" i="7"/>
  <c r="H68" i="7"/>
  <c r="K68" i="7"/>
  <c r="B69" i="7"/>
  <c r="C69" i="7"/>
  <c r="C23" i="8" s="1"/>
  <c r="G69" i="7"/>
  <c r="H69" i="7"/>
  <c r="K69" i="7"/>
  <c r="B70" i="7"/>
  <c r="B24" i="8" s="1"/>
  <c r="C70" i="7"/>
  <c r="C24" i="8" s="1"/>
  <c r="G70" i="7"/>
  <c r="H70" i="7"/>
  <c r="K70" i="7"/>
  <c r="B71" i="7"/>
  <c r="B25" i="8" s="1"/>
  <c r="C71" i="7"/>
  <c r="C25" i="8" s="1"/>
  <c r="G71" i="7"/>
  <c r="H71" i="7"/>
  <c r="K71" i="7"/>
  <c r="B72" i="7"/>
  <c r="B26" i="8" s="1"/>
  <c r="C72" i="7"/>
  <c r="C26" i="8" s="1"/>
  <c r="G72" i="7"/>
  <c r="H72" i="7"/>
  <c r="K72" i="7"/>
  <c r="B73" i="7"/>
  <c r="B27" i="8" s="1"/>
  <c r="C73" i="7"/>
  <c r="C27" i="8" s="1"/>
  <c r="G73" i="7"/>
  <c r="H73" i="7"/>
  <c r="K73" i="7"/>
  <c r="B74" i="7"/>
  <c r="B28" i="8" s="1"/>
  <c r="C74" i="7"/>
  <c r="C28" i="8" s="1"/>
  <c r="G74" i="7"/>
  <c r="H74" i="7"/>
  <c r="K74" i="7"/>
  <c r="B75" i="7"/>
  <c r="B29" i="8" s="1"/>
  <c r="C75" i="7"/>
  <c r="C29" i="8" s="1"/>
  <c r="G75" i="7"/>
  <c r="H75" i="7"/>
  <c r="K75" i="7"/>
  <c r="B76" i="7"/>
  <c r="B30" i="8" s="1"/>
  <c r="C76" i="7"/>
  <c r="C30" i="8" s="1"/>
  <c r="G76" i="7"/>
  <c r="H76" i="7"/>
  <c r="K76" i="7"/>
  <c r="B77" i="7"/>
  <c r="B31" i="8" s="1"/>
  <c r="C77" i="7"/>
  <c r="C31" i="8" s="1"/>
  <c r="G77" i="7"/>
  <c r="H77" i="7"/>
  <c r="K77" i="7"/>
  <c r="B78" i="7"/>
  <c r="B32" i="8" s="1"/>
  <c r="C78" i="7"/>
  <c r="C32" i="8" s="1"/>
  <c r="G78" i="7"/>
  <c r="H78" i="7"/>
  <c r="K78" i="7"/>
  <c r="B79" i="7"/>
  <c r="B33" i="8" s="1"/>
  <c r="C79" i="7"/>
  <c r="C33" i="8" s="1"/>
  <c r="G79" i="7"/>
  <c r="H79" i="7"/>
  <c r="K79" i="7"/>
  <c r="B80" i="7"/>
  <c r="C80" i="7"/>
  <c r="C34" i="8" s="1"/>
  <c r="G80" i="7"/>
  <c r="H80" i="7"/>
  <c r="K80" i="7"/>
  <c r="B81" i="7"/>
  <c r="B35" i="8" s="1"/>
  <c r="C81" i="7"/>
  <c r="C35" i="8" s="1"/>
  <c r="G81" i="7"/>
  <c r="H81" i="7"/>
  <c r="K81" i="7"/>
  <c r="B82" i="7"/>
  <c r="B36" i="8" s="1"/>
  <c r="C82" i="7"/>
  <c r="C36" i="8" s="1"/>
  <c r="G82" i="7"/>
  <c r="H82" i="7"/>
  <c r="K82" i="7"/>
  <c r="B83" i="7"/>
  <c r="B37" i="8" s="1"/>
  <c r="C83" i="7"/>
  <c r="C37" i="8" s="1"/>
  <c r="G83" i="7"/>
  <c r="H83" i="7"/>
  <c r="K83" i="7"/>
  <c r="B84" i="7"/>
  <c r="B38" i="8" s="1"/>
  <c r="C84" i="7"/>
  <c r="G84" i="7"/>
  <c r="H84" i="7"/>
  <c r="K84" i="7"/>
  <c r="B85" i="7"/>
  <c r="C85" i="7"/>
  <c r="C39" i="8" s="1"/>
  <c r="G85" i="7"/>
  <c r="H85" i="7"/>
  <c r="K85" i="7"/>
  <c r="G21" i="7" l="1"/>
  <c r="P14" i="7" s="1"/>
  <c r="C12" i="8"/>
  <c r="C11" i="8"/>
  <c r="C10" i="8"/>
  <c r="H55" i="7"/>
  <c r="Q17" i="7" s="1"/>
  <c r="G30" i="7"/>
  <c r="P16" i="7" s="1"/>
  <c r="H30" i="7"/>
  <c r="Q16" i="7" s="1"/>
  <c r="K70" i="3"/>
  <c r="K69" i="3"/>
  <c r="K82" i="3"/>
  <c r="K83" i="3"/>
  <c r="K80" i="3"/>
  <c r="K81" i="3"/>
  <c r="K59" i="3"/>
  <c r="K62" i="3"/>
  <c r="K84" i="3"/>
  <c r="K77" i="3"/>
  <c r="K85" i="3"/>
  <c r="K78" i="3"/>
  <c r="K79" i="3"/>
  <c r="K86" i="3"/>
  <c r="K76" i="3"/>
  <c r="K50" i="3"/>
  <c r="K74" i="3"/>
  <c r="K71" i="3"/>
  <c r="K68" i="3"/>
  <c r="K65" i="3"/>
  <c r="K72" i="3"/>
  <c r="K66" i="3"/>
  <c r="K67" i="3"/>
  <c r="K60" i="3"/>
  <c r="K61" i="3"/>
  <c r="K57" i="3"/>
  <c r="K56" i="3"/>
  <c r="K54" i="3"/>
  <c r="K55" i="3"/>
  <c r="K53" i="3"/>
  <c r="K52" i="3"/>
  <c r="K51" i="3"/>
  <c r="K49" i="3"/>
  <c r="K48" i="3"/>
  <c r="K43" i="3"/>
  <c r="K42" i="3"/>
  <c r="K41" i="3"/>
  <c r="N23" i="3"/>
  <c r="I23" i="3" s="1"/>
  <c r="H19" i="1"/>
  <c r="H16" i="1"/>
  <c r="H17" i="1"/>
  <c r="H21" i="7"/>
  <c r="Q14" i="7" s="1"/>
  <c r="S13" i="7"/>
  <c r="E28" i="3" s="1"/>
  <c r="R13" i="7"/>
  <c r="E27" i="3" s="1"/>
  <c r="G55" i="7"/>
  <c r="P17" i="7" s="1"/>
  <c r="P13" i="7" s="1"/>
  <c r="E25" i="3" s="1"/>
  <c r="Q13" i="7" l="1"/>
  <c r="E26" i="3" s="1"/>
  <c r="E29" i="5"/>
  <c r="H29" i="5"/>
  <c r="M86" i="3"/>
  <c r="K25" i="1"/>
  <c r="L17" i="1" l="1"/>
  <c r="M21" i="1"/>
  <c r="M17" i="1"/>
  <c r="M22" i="1"/>
  <c r="K23" i="3"/>
  <c r="M20" i="1"/>
  <c r="M19" i="1"/>
  <c r="M18" i="1"/>
  <c r="J17" i="1"/>
  <c r="J19" i="1"/>
  <c r="L18" i="1"/>
</calcChain>
</file>

<file path=xl/sharedStrings.xml><?xml version="1.0" encoding="utf-8"?>
<sst xmlns="http://schemas.openxmlformats.org/spreadsheetml/2006/main" count="469" uniqueCount="390">
  <si>
    <t>Form 1: GGP Application Form – Embassy of Japan in Kenya</t>
  </si>
  <si>
    <t xml:space="preserve">Section I: Applicant Organisation - Basic Information </t>
  </si>
  <si>
    <t>Name of Organisation</t>
  </si>
  <si>
    <t xml:space="preserve">Name in full </t>
  </si>
  <si>
    <t>Name in short (if any)</t>
  </si>
  <si>
    <t>Office Contact Details (Kenya)</t>
  </si>
  <si>
    <t>Physical address</t>
  </si>
  <si>
    <t>Postal address</t>
  </si>
  <si>
    <t>Office email address</t>
  </si>
  <si>
    <t>Office mobile. number(s)</t>
  </si>
  <si>
    <t>Website address (if any)</t>
  </si>
  <si>
    <t xml:space="preserve"> </t>
  </si>
  <si>
    <t>Year of establishment (yyyy)</t>
  </si>
  <si>
    <t>Current Registration Certificate</t>
  </si>
  <si>
    <t>Starting date (dd/mm/yyyy)</t>
  </si>
  <si>
    <t>Expiry date (if any) (dd/mm/yyyy)</t>
  </si>
  <si>
    <t>Name of Kenyan Gov. agency issuing the certificate</t>
  </si>
  <si>
    <t xml:space="preserve">PIN (issued to applicant org.) </t>
  </si>
  <si>
    <t>Responsible individual authorized to sign the Grant Contract</t>
  </si>
  <si>
    <t>Name</t>
  </si>
  <si>
    <t>Title</t>
  </si>
  <si>
    <t>Email address</t>
  </si>
  <si>
    <t>Mobile phone no.</t>
  </si>
  <si>
    <t xml:space="preserve">Contact person for this application </t>
  </si>
  <si>
    <t>Mandates and main activities of applicant organisation</t>
  </si>
  <si>
    <t>Section II: Proposed Project - Summary of Key Information</t>
  </si>
  <si>
    <t>Project name (that concisely describe this project)</t>
  </si>
  <si>
    <t>Project site</t>
  </si>
  <si>
    <t>County</t>
  </si>
  <si>
    <t>Sub-County</t>
  </si>
  <si>
    <t>Location (City, town)</t>
  </si>
  <si>
    <t>Sub-Location (Ward)</t>
  </si>
  <si>
    <t>2.5*</t>
  </si>
  <si>
    <t>If this project targets multiple locations, provide the above information (2.1-2.4) for each.</t>
  </si>
  <si>
    <t>Location Map</t>
  </si>
  <si>
    <t>Estimated Budget: Approximately KSH 15 million per project.</t>
  </si>
  <si>
    <t xml:space="preserve">Others </t>
  </si>
  <si>
    <t>Total funding (KSH)</t>
  </si>
  <si>
    <t>Final Beneficiary Institution(s)</t>
  </si>
  <si>
    <t>Does this project plan to benefit another institution(s) different from an applicant organisation?</t>
  </si>
  <si>
    <t>Does the final beneficiary institution(s) have a valid registration certificate?</t>
  </si>
  <si>
    <t xml:space="preserve">How has the institution(s) involved in project planning?  </t>
  </si>
  <si>
    <t>Provide contact details of the representative of the final beneficiary institution(s).</t>
  </si>
  <si>
    <t xml:space="preserve">Purchase of Equipment </t>
  </si>
  <si>
    <t xml:space="preserve">Do you plan to purchase equipment in this project? </t>
  </si>
  <si>
    <t xml:space="preserve">Does it include specialised equipment that requires a licence to operate?  </t>
  </si>
  <si>
    <t>Do you plan to purchase any of the following? (Tick as many items as applicable)</t>
  </si>
  <si>
    <t xml:space="preserve">Construction / Renovation </t>
  </si>
  <si>
    <t xml:space="preserve">Do you plan to construct and/or renovate a facility? </t>
  </si>
  <si>
    <t>(If your answer is ‘Yes’ in question 9.1, please provide information for 9.2 – 9.4.  Otherwise, proceed to 9.5.)</t>
  </si>
  <si>
    <t xml:space="preserve">Does the institution that owns (or will own) the facility have land title deeds issued in its name? </t>
  </si>
  <si>
    <t>Contact Details of Relevant County Government or Line Ministry</t>
  </si>
  <si>
    <t xml:space="preserve">Ministry or department overseeing the final beneficiary institution(s)   </t>
  </si>
  <si>
    <t>Director of Public Administration (or equivalent) overseeing public services</t>
  </si>
  <si>
    <t xml:space="preserve">Director of Finance and Planning (or equivalent)  </t>
  </si>
  <si>
    <t xml:space="preserve">Note: </t>
  </si>
  <si>
    <t xml:space="preserve">Section III: Key Details of Proposed Project </t>
  </si>
  <si>
    <r>
      <t>Statement of challenges</t>
    </r>
    <r>
      <rPr>
        <sz val="11"/>
        <color theme="1"/>
        <rFont val="Arial"/>
        <family val="2"/>
      </rPr>
      <t xml:space="preserve">: What economic and social challenges does this proposed project try to address?  Who faces what kinds of issues?  Provide a bullet-point-list, briefly explaining how these challenges are affecting whom (and how many?).  Provide quantifiable information as much as possible.  </t>
    </r>
  </si>
  <si>
    <r>
      <t>Previous Efforts and Financial Justification</t>
    </r>
    <r>
      <rPr>
        <sz val="11"/>
        <color theme="1"/>
        <rFont val="Arial"/>
        <family val="2"/>
      </rPr>
      <t>: Please describe what specific actions, funding, or community initiatives your organization has implemented to solve this issue, why these efforts were insufficient, and why external assistance is critically required now.</t>
    </r>
  </si>
  <si>
    <r>
      <t xml:space="preserve">Planned Output(s): </t>
    </r>
    <r>
      <rPr>
        <sz val="11"/>
        <color theme="1"/>
        <rFont val="Arial"/>
        <family val="2"/>
      </rPr>
      <t xml:space="preserve">What tangible, quantifiable output(s) would this proposed deliver or produce? </t>
    </r>
  </si>
  <si>
    <t>4*</t>
  </si>
  <si>
    <r>
      <t xml:space="preserve">Benefits: </t>
    </r>
    <r>
      <rPr>
        <sz val="11"/>
        <color theme="1"/>
        <rFont val="Arial"/>
        <family val="2"/>
      </rPr>
      <t xml:space="preserve">What immediate benefits are expected after the project completion?  Provide a list of these benefits, clarifying who (and how many) would be benefited from the proposed infrastructure development and how?  Include quantifiable information as much as possible.  </t>
    </r>
  </si>
  <si>
    <r>
      <t>Sustainability</t>
    </r>
    <r>
      <rPr>
        <sz val="11"/>
        <color theme="1"/>
        <rFont val="Arial"/>
        <family val="2"/>
      </rPr>
      <t xml:space="preserve">: Who / which institution(s) would maintain the facility constructed/renovated and/or equipment provided through this project?  How will they maintain or repair them in the future after project completion?  </t>
    </r>
  </si>
  <si>
    <r>
      <t>Ø</t>
    </r>
    <r>
      <rPr>
        <sz val="7"/>
        <color theme="1"/>
        <rFont val="Times New Roman"/>
        <family val="1"/>
      </rPr>
      <t xml:space="preserve">  </t>
    </r>
    <r>
      <rPr>
        <sz val="11"/>
        <color rgb="FF000000"/>
        <rFont val="Arial"/>
        <family val="2"/>
      </rPr>
      <t xml:space="preserve">Provide a list of tangible deliverable(s) this project plans to deliver.  If multiple project sites or final beneficiary institutions are targeted, add where / at which institution(s) each of the output is planned. </t>
    </r>
  </si>
  <si>
    <t xml:space="preserve">Examples: </t>
  </si>
  <si>
    <r>
      <t>1.</t>
    </r>
    <r>
      <rPr>
        <sz val="7"/>
        <color theme="1"/>
        <rFont val="Times New Roman"/>
        <family val="1"/>
      </rPr>
      <t xml:space="preserve">     </t>
    </r>
    <r>
      <rPr>
        <sz val="11"/>
        <color rgb="FF000000"/>
        <rFont val="Arial"/>
        <family val="2"/>
      </rPr>
      <t xml:space="preserve">block of classroom building (4 classrooms) will be constructed.  </t>
    </r>
  </si>
  <si>
    <r>
      <t>2.</t>
    </r>
    <r>
      <rPr>
        <sz val="7"/>
        <color theme="1"/>
        <rFont val="Times New Roman"/>
        <family val="1"/>
      </rPr>
      <t xml:space="preserve">     </t>
    </r>
    <r>
      <rPr>
        <sz val="11"/>
        <color rgb="FF000000"/>
        <rFont val="Arial"/>
        <family val="2"/>
      </rPr>
      <t xml:space="preserve">blocks of 4-door pit latrines will be constructed at X primary school.  </t>
    </r>
  </si>
  <si>
    <r>
      <t>3.</t>
    </r>
    <r>
      <rPr>
        <sz val="7"/>
        <color theme="1"/>
        <rFont val="Times New Roman"/>
        <family val="1"/>
      </rPr>
      <t xml:space="preserve">     </t>
    </r>
    <r>
      <rPr>
        <sz val="11"/>
        <color rgb="FF000000"/>
        <rFont val="Arial"/>
        <family val="2"/>
      </rPr>
      <t xml:space="preserve">A total of 45 pieces of medical equipment will be provided (see Table B).  </t>
    </r>
  </si>
  <si>
    <t>4  Benefits</t>
  </si>
  <si>
    <r>
      <t>Ø</t>
    </r>
    <r>
      <rPr>
        <sz val="7"/>
        <color theme="1"/>
        <rFont val="Times New Roman"/>
        <family val="1"/>
      </rPr>
      <t xml:space="preserve">  </t>
    </r>
    <r>
      <rPr>
        <sz val="11"/>
        <color rgb="FF000000"/>
        <rFont val="Arial"/>
        <family val="2"/>
      </rPr>
      <t xml:space="preserve">Provide </t>
    </r>
    <r>
      <rPr>
        <u/>
        <sz val="11"/>
        <color rgb="FF000000"/>
        <rFont val="Arial"/>
        <family val="2"/>
      </rPr>
      <t>immediate</t>
    </r>
    <r>
      <rPr>
        <sz val="11"/>
        <color rgb="FF000000"/>
        <rFont val="Arial"/>
        <family val="2"/>
      </rPr>
      <t xml:space="preserve"> benefits that one can expect to see after the project completion in accordance to the project activity proposed, with quantifiable information as much as possible. </t>
    </r>
  </si>
  <si>
    <r>
      <t>(1)</t>
    </r>
    <r>
      <rPr>
        <sz val="7"/>
        <color theme="1"/>
        <rFont val="Times New Roman"/>
        <family val="1"/>
      </rPr>
      <t xml:space="preserve">     </t>
    </r>
    <r>
      <rPr>
        <sz val="11"/>
        <color rgb="FF000000"/>
        <rFont val="Arial"/>
        <family val="2"/>
      </rPr>
      <t xml:space="preserve">Congestion of classroom will be reduced from 60 students per classroom to 40. </t>
    </r>
    <r>
      <rPr>
        <sz val="11"/>
        <color rgb="FF000000"/>
        <rFont val="ＭＳ 明朝"/>
        <family val="1"/>
        <charset val="128"/>
      </rPr>
      <t>　</t>
    </r>
  </si>
  <si>
    <r>
      <t>(2)</t>
    </r>
    <r>
      <rPr>
        <sz val="7"/>
        <color theme="1"/>
        <rFont val="Times New Roman"/>
        <family val="1"/>
      </rPr>
      <t xml:space="preserve">     </t>
    </r>
    <r>
      <rPr>
        <sz val="11"/>
        <color rgb="FF000000"/>
        <rFont val="Arial"/>
        <family val="2"/>
      </rPr>
      <t xml:space="preserve">Monthly average of 200 patients have access to a sanitation facility.  </t>
    </r>
    <r>
      <rPr>
        <sz val="11"/>
        <color rgb="FF000000"/>
        <rFont val="ＭＳ 明朝"/>
        <family val="1"/>
        <charset val="128"/>
      </rPr>
      <t>　　　　　</t>
    </r>
  </si>
  <si>
    <t xml:space="preserve">Section IV: Implementation Capacity of Applicant Organisation </t>
  </si>
  <si>
    <t xml:space="preserve">Structure &amp; Governance </t>
  </si>
  <si>
    <t>Total number of staff/members (indicate number for each category)</t>
  </si>
  <si>
    <t xml:space="preserve">List existing departments, sections or committees within your organisation and number of staff/members under each. </t>
  </si>
  <si>
    <t xml:space="preserve">How would you manage finance for this project?   </t>
  </si>
  <si>
    <t xml:space="preserve">How would you manage procurement?  </t>
  </si>
  <si>
    <t xml:space="preserve">The GGP does not provide administrative cost (salaries, travel, utilities, etc.).  How would you implement the project with this budget conditionality?    </t>
  </si>
  <si>
    <t>Experiences/Technical Capacity</t>
  </si>
  <si>
    <t xml:space="preserve">Provide a list of up to four infrastructure development and equipment procurement projects that your organisation have undertaken in the last ten years.   </t>
  </si>
  <si>
    <t>Year</t>
  </si>
  <si>
    <t>Project</t>
  </si>
  <si>
    <t>Funding Source</t>
  </si>
  <si>
    <t>Cost (KSH)</t>
  </si>
  <si>
    <t xml:space="preserve">Provide any additional information that demonstrates your organisation’s experiences and technical capacity for the proposed project. </t>
  </si>
  <si>
    <t>Financial Situation</t>
  </si>
  <si>
    <t>Most Recent Fiscal Year</t>
  </si>
  <si>
    <t>Revenue (KSH)</t>
  </si>
  <si>
    <t>Expenditure (KSH)</t>
  </si>
  <si>
    <t>Total</t>
  </si>
  <si>
    <t>Previous Fiscal Year</t>
  </si>
  <si>
    <t>Fixed assets and Liabilities,</t>
  </si>
  <si>
    <t xml:space="preserve">Section V: Declaration </t>
  </si>
  <si>
    <t xml:space="preserve">By submitting this application form to the Embassy of Japan in the Republic of Kenya (Hereinafter ‘the Embassy’), on behalf of the applicant organisation, I hereby confirm that: </t>
  </si>
  <si>
    <t xml:space="preserve">  </t>
  </si>
  <si>
    <t>CRITICAL REGULATORY NOTICE FOR SIGNING:</t>
  </si>
  <si>
    <t>(Electronic signature will suffice in case of soft copy submission)</t>
  </si>
  <si>
    <t xml:space="preserve">Official Stamp of Applicant Organisation: </t>
  </si>
  <si>
    <t>(Required if application is submitted through post)</t>
  </si>
  <si>
    <t>1st</t>
    <phoneticPr fontId="1"/>
  </si>
  <si>
    <t>2nd</t>
    <phoneticPr fontId="1"/>
  </si>
  <si>
    <t>1 Education</t>
    <phoneticPr fontId="1"/>
  </si>
  <si>
    <t>2 Health</t>
    <phoneticPr fontId="1"/>
  </si>
  <si>
    <t xml:space="preserve">3 Government institution (non-education/non-medical)     </t>
    <phoneticPr fontId="1"/>
  </si>
  <si>
    <t>4 NGO</t>
    <phoneticPr fontId="1"/>
  </si>
  <si>
    <t>5 Society</t>
    <phoneticPr fontId="1"/>
  </si>
  <si>
    <t>6 Trust</t>
    <phoneticPr fontId="1"/>
  </si>
  <si>
    <t>7 Foundation</t>
    <phoneticPr fontId="1"/>
  </si>
  <si>
    <t>8 Others</t>
    <phoneticPr fontId="1"/>
  </si>
  <si>
    <t>3rd</t>
    <phoneticPr fontId="1"/>
  </si>
  <si>
    <t>Level 1</t>
    <phoneticPr fontId="1"/>
  </si>
  <si>
    <t>Level 2</t>
  </si>
  <si>
    <t>Level 3</t>
  </si>
  <si>
    <t>Level 4</t>
  </si>
  <si>
    <t>Level 5</t>
  </si>
  <si>
    <t>-</t>
    <phoneticPr fontId="1"/>
  </si>
  <si>
    <t>1 Public</t>
    <phoneticPr fontId="1"/>
  </si>
  <si>
    <t>2 Private</t>
    <phoneticPr fontId="1"/>
  </si>
  <si>
    <t>1 International</t>
    <phoneticPr fontId="1"/>
  </si>
  <si>
    <t>2 National</t>
    <phoneticPr fontId="1"/>
  </si>
  <si>
    <t>Type of organisation (Choose from the list)</t>
    <phoneticPr fontId="1"/>
  </si>
  <si>
    <t>Project site2</t>
    <phoneticPr fontId="1"/>
  </si>
  <si>
    <t>Project site3</t>
  </si>
  <si>
    <t>Project site4</t>
  </si>
  <si>
    <t>Project site5</t>
  </si>
  <si>
    <t>nearest major town name</t>
    <phoneticPr fontId="1"/>
  </si>
  <si>
    <t>1 Education</t>
    <phoneticPr fontId="1"/>
  </si>
  <si>
    <t>2 Health</t>
    <phoneticPr fontId="1"/>
  </si>
  <si>
    <t>3 Water, sanitation and hygiene (WASH)</t>
    <phoneticPr fontId="1"/>
  </si>
  <si>
    <t>4 Livelihood</t>
    <phoneticPr fontId="1"/>
  </si>
  <si>
    <t>5 Gender</t>
    <phoneticPr fontId="1"/>
  </si>
  <si>
    <t>6 Poverty eradication</t>
    <phoneticPr fontId="1"/>
  </si>
  <si>
    <t>List</t>
    <phoneticPr fontId="1"/>
  </si>
  <si>
    <t>1 Yes</t>
    <phoneticPr fontId="1"/>
  </si>
  <si>
    <t>2 No</t>
    <phoneticPr fontId="1"/>
  </si>
  <si>
    <t>Administrative cost (salaries and entitlements)</t>
  </si>
  <si>
    <t>Recurring cost (office rental, utilities)</t>
  </si>
  <si>
    <t xml:space="preserve">Fund that directly benefit only a certain individual </t>
  </si>
  <si>
    <t xml:space="preserve">Research and assessment </t>
  </si>
  <si>
    <t>Value Added Tax (VAT)</t>
  </si>
  <si>
    <t>Banking fees (fees for opening and maintaining an account, issuance of a cheque book, transfer fees</t>
  </si>
  <si>
    <t>month(s)</t>
    <phoneticPr fontId="1"/>
  </si>
  <si>
    <t>Provide the name(s) of final beneficiary institution(s)</t>
    <phoneticPr fontId="1"/>
  </si>
  <si>
    <t>Provide the name of gov. agency issuing the certificate(s)</t>
    <phoneticPr fontId="1"/>
  </si>
  <si>
    <t xml:space="preserve">the type of institution for each
</t>
    <phoneticPr fontId="1"/>
  </si>
  <si>
    <t>Project plan was developed by the applicant organisation in consultation with the beneficiary institution.</t>
    <phoneticPr fontId="1"/>
  </si>
  <si>
    <t>Others: explain</t>
    <phoneticPr fontId="1"/>
  </si>
  <si>
    <t>Purchase of property (land, building or a facility)</t>
    <phoneticPr fontId="1"/>
  </si>
  <si>
    <t>Consumable, perishable items
   Ex. Livestock, animals, plants, seeds, food, items such        as tobacco and alcohol</t>
    <phoneticPr fontId="1"/>
  </si>
  <si>
    <t>1 Construction</t>
    <phoneticPr fontId="1"/>
  </si>
  <si>
    <t>2 Renovation</t>
    <phoneticPr fontId="1"/>
  </si>
  <si>
    <r>
      <t>Clarify the current status of approvals for the proposed construction/renovation work</t>
    </r>
    <r>
      <rPr>
        <sz val="11"/>
        <color rgb="FFFF0000"/>
        <rFont val="Arial"/>
        <family val="2"/>
      </rPr>
      <t xml:space="preserve"> </t>
    </r>
    <phoneticPr fontId="1"/>
  </si>
  <si>
    <t>Construction year of all the buildings to be renovated</t>
    <phoneticPr fontId="1"/>
  </si>
  <si>
    <r>
      <t xml:space="preserve">Contact details of </t>
    </r>
    <r>
      <rPr>
        <u/>
        <sz val="11"/>
        <color rgb="FF000000"/>
        <rFont val="Arial"/>
        <family val="2"/>
      </rPr>
      <t>Director</t>
    </r>
    <r>
      <rPr>
        <sz val="11"/>
        <color rgb="FF000000"/>
        <rFont val="Arial"/>
        <family val="2"/>
      </rPr>
      <t xml:space="preserve"> of Public Works (if construction or renovation is planned for a public institutions or public facilities)</t>
    </r>
    <phoneticPr fontId="1"/>
  </si>
  <si>
    <r>
      <t xml:space="preserve">Sector of project 
</t>
    </r>
    <r>
      <rPr>
        <sz val="11"/>
        <color rgb="FF000000"/>
        <rFont val="Arial"/>
        <family val="2"/>
      </rPr>
      <t xml:space="preserve">Please select all applicable options, </t>
    </r>
    <r>
      <rPr>
        <u/>
        <sz val="11"/>
        <color rgb="FF000000"/>
        <rFont val="Arial"/>
        <family val="2"/>
      </rPr>
      <t>satarting with the primary purpose</t>
    </r>
    <phoneticPr fontId="1"/>
  </si>
  <si>
    <t xml:space="preserve">Fee that becomes revenues of government (registration fee, issuance of a permit, import tax and duty) </t>
    <phoneticPr fontId="1"/>
  </si>
  <si>
    <t xml:space="preserve">Does the GGP budget include any of the following? </t>
    <phoneticPr fontId="1"/>
  </si>
  <si>
    <t>Total Number of Staff (or Personnel)</t>
    <phoneticPr fontId="1"/>
  </si>
  <si>
    <t>Number of Dedicated Project Staff</t>
    <phoneticPr fontId="1"/>
  </si>
  <si>
    <t>Number of Experts/Specialists</t>
    <phoneticPr fontId="1"/>
  </si>
  <si>
    <t>Qualifications and Key Experience</t>
    <phoneticPr fontId="1"/>
  </si>
  <si>
    <t>Main Fields of Activity</t>
    <phoneticPr fontId="1"/>
  </si>
  <si>
    <t>Target Audience / Beneficiaries</t>
    <phoneticPr fontId="1"/>
  </si>
  <si>
    <t>Geographic Coverage</t>
    <phoneticPr fontId="1"/>
  </si>
  <si>
    <t>Date of Application Submission</t>
    <phoneticPr fontId="1"/>
  </si>
  <si>
    <t>By Gender</t>
    <phoneticPr fontId="1"/>
  </si>
  <si>
    <t>By Grade/Age</t>
    <phoneticPr fontId="1"/>
  </si>
  <si>
    <t>Additional / Special Remarks</t>
    <phoneticPr fontId="1"/>
  </si>
  <si>
    <r>
      <t>Duration</t>
    </r>
    <r>
      <rPr>
        <sz val="11"/>
        <color rgb="FF000000"/>
        <rFont val="Arial"/>
        <family val="2"/>
      </rPr>
      <t>: Project duration (Maximum of 12 months only)</t>
    </r>
    <phoneticPr fontId="1"/>
  </si>
  <si>
    <t xml:space="preserve">Briefly explain the number of direct users (e.g., students, patients) of the final beneficiary institution(s) </t>
    <phoneticPr fontId="1"/>
  </si>
  <si>
    <t>community members</t>
    <phoneticPr fontId="1"/>
  </si>
  <si>
    <t>students</t>
    <phoneticPr fontId="1"/>
  </si>
  <si>
    <t>teachers</t>
    <phoneticPr fontId="1"/>
  </si>
  <si>
    <t>patients</t>
    <phoneticPr fontId="1"/>
  </si>
  <si>
    <t>Others</t>
    <phoneticPr fontId="1"/>
  </si>
  <si>
    <r>
      <t>Others(</t>
    </r>
    <r>
      <rPr>
        <u/>
        <sz val="11"/>
        <color theme="1"/>
        <rFont val="Arial"/>
        <family val="2"/>
      </rPr>
      <t xml:space="preserve">Specify:      </t>
    </r>
    <r>
      <rPr>
        <sz val="11"/>
        <color theme="1"/>
        <rFont val="Arial"/>
        <family val="2"/>
      </rPr>
      <t>)</t>
    </r>
    <phoneticPr fontId="1"/>
  </si>
  <si>
    <r>
      <t>0:</t>
    </r>
    <r>
      <rPr>
        <sz val="11"/>
        <color theme="1"/>
        <rFont val="ＭＳ Ｐゴシック"/>
        <family val="2"/>
        <charset val="128"/>
      </rPr>
      <t>不要</t>
    </r>
    <r>
      <rPr>
        <sz val="11"/>
        <color theme="1"/>
        <rFont val="Arial"/>
        <family val="2"/>
      </rPr>
      <t>, 1:</t>
    </r>
    <r>
      <rPr>
        <sz val="11"/>
        <color theme="1"/>
        <rFont val="ＭＳ Ｐゴシック"/>
        <family val="2"/>
        <charset val="128"/>
      </rPr>
      <t>済、</t>
    </r>
    <r>
      <rPr>
        <sz val="11"/>
        <color theme="1"/>
        <rFont val="Arial"/>
        <family val="2"/>
      </rPr>
      <t>9:</t>
    </r>
    <r>
      <rPr>
        <sz val="11"/>
        <color theme="1"/>
        <rFont val="ＭＳ Ｐゴシック"/>
        <family val="2"/>
        <charset val="128"/>
      </rPr>
      <t>未記入</t>
    </r>
    <rPh sb="2" eb="4">
      <t>フヨウ</t>
    </rPh>
    <rPh sb="8" eb="9">
      <t>ス</t>
    </rPh>
    <rPh sb="12" eb="15">
      <t>ミキニュウ</t>
    </rPh>
    <phoneticPr fontId="1"/>
  </si>
  <si>
    <r>
      <t>1)</t>
    </r>
    <r>
      <rPr>
        <sz val="11"/>
        <rFont val="Arial"/>
        <family val="2"/>
      </rPr>
      <t>     Name / Title</t>
    </r>
    <phoneticPr fontId="1"/>
  </si>
  <si>
    <r>
      <t>2)</t>
    </r>
    <r>
      <rPr>
        <sz val="11"/>
        <rFont val="Arial"/>
        <family val="2"/>
      </rPr>
      <t>     Email</t>
    </r>
    <phoneticPr fontId="1"/>
  </si>
  <si>
    <r>
      <t>3)</t>
    </r>
    <r>
      <rPr>
        <sz val="11"/>
        <rFont val="Arial"/>
        <family val="2"/>
      </rPr>
      <t>     Mobile phone no</t>
    </r>
    <phoneticPr fontId="1"/>
  </si>
  <si>
    <t>1)  Name of Ministry/Department</t>
    <phoneticPr fontId="1"/>
  </si>
  <si>
    <t>2)  Name of Director</t>
    <phoneticPr fontId="1"/>
  </si>
  <si>
    <t>3)  Email</t>
    <phoneticPr fontId="1"/>
  </si>
  <si>
    <t>4)  Mobile phone No</t>
    <phoneticPr fontId="1"/>
  </si>
  <si>
    <t>1)  Name / Title</t>
    <phoneticPr fontId="1"/>
  </si>
  <si>
    <t>2)  Email</t>
    <phoneticPr fontId="1"/>
  </si>
  <si>
    <t>3)  Mobile Phone No</t>
    <phoneticPr fontId="1"/>
  </si>
  <si>
    <t>2)  Email:</t>
    <phoneticPr fontId="1"/>
  </si>
  <si>
    <t>3)  Mobile phone no.</t>
    <phoneticPr fontId="1"/>
  </si>
  <si>
    <t xml:space="preserve">Briefly explain the number of staff of the final beneficiary institution(s) </t>
    <phoneticPr fontId="1"/>
  </si>
  <si>
    <t>Project plan was developed by the institution which requested for the applicant organisation to apply for the GGP.</t>
    <phoneticPr fontId="1"/>
  </si>
  <si>
    <t>List the name of specialized equipment</t>
    <phoneticPr fontId="1"/>
  </si>
  <si>
    <t xml:space="preserve">
</t>
    <phoneticPr fontId="1"/>
  </si>
  <si>
    <t>State the number of existing licensed personnel for each of the specialized equipment at the final beneficiary institution(s)</t>
    <phoneticPr fontId="1"/>
  </si>
  <si>
    <t xml:space="preserve">
</t>
    <phoneticPr fontId="1"/>
  </si>
  <si>
    <t xml:space="preserve">Vaccination and medicines </t>
    <phoneticPr fontId="1"/>
  </si>
  <si>
    <t xml:space="preserve">Books and magazines </t>
    <phoneticPr fontId="1"/>
  </si>
  <si>
    <t>Vehicles (cars and motorbikes)</t>
    <phoneticPr fontId="1"/>
  </si>
  <si>
    <t xml:space="preserve">Computers and their accessories  </t>
    <phoneticPr fontId="1"/>
  </si>
  <si>
    <t>Email</t>
    <phoneticPr fontId="1"/>
  </si>
  <si>
    <t>Name of Contact Person / Title</t>
    <phoneticPr fontId="1"/>
  </si>
  <si>
    <t>Name of institution/company</t>
    <phoneticPr fontId="1"/>
  </si>
  <si>
    <t>Mobile Phone No.</t>
    <phoneticPr fontId="1"/>
  </si>
  <si>
    <r>
      <t xml:space="preserve">Who produced Bills of Quantity and drawings? </t>
    </r>
    <r>
      <rPr>
        <sz val="11"/>
        <color rgb="FFFF0000"/>
        <rFont val="Arial"/>
        <family val="2"/>
      </rPr>
      <t xml:space="preserve">(For public facilities, Public Works must produce these documents)   </t>
    </r>
    <phoneticPr fontId="1"/>
  </si>
  <si>
    <t>Architectural plans approved</t>
    <phoneticPr fontId="1"/>
  </si>
  <si>
    <t>Structural plans approved</t>
    <phoneticPr fontId="1"/>
  </si>
  <si>
    <t xml:space="preserve">National Environmental Management Authority (NEMA) approval to proceed with the proposed project </t>
    <phoneticPr fontId="1"/>
  </si>
  <si>
    <t xml:space="preserve">Has the ministry or the department overseeing the final beneficiary institution(s) approved the project plans? </t>
    <phoneticPr fontId="1"/>
  </si>
  <si>
    <t>which ministry/department?</t>
    <phoneticPr fontId="1"/>
  </si>
  <si>
    <t xml:space="preserve">For example, 
-  One dormitory building constructed (60 capacity) for male students with one internal bathroom (5 toilets, 5 urinals and 7 shower heads) constructed. 
- Three hospital wards renovated (Maternity, laboratory and outpatient wards)   </t>
    <phoneticPr fontId="1"/>
  </si>
  <si>
    <r>
      <t xml:space="preserve">3 </t>
    </r>
    <r>
      <rPr>
        <b/>
        <sz val="11"/>
        <color rgb="FF000000"/>
        <rFont val="Arial"/>
        <family val="2"/>
      </rPr>
      <t xml:space="preserve">Output(s) </t>
    </r>
    <phoneticPr fontId="1"/>
  </si>
  <si>
    <t xml:space="preserve">How would you ensure regular sharing of project information among the staff/members within your organisation (and with the final beneficiary institution(s))?   </t>
    <phoneticPr fontId="1"/>
  </si>
  <si>
    <t>Confirm that the figures above match the Financial Statements</t>
    <phoneticPr fontId="1"/>
  </si>
  <si>
    <t xml:space="preserve">1)   Payment request and approval at your organisation  </t>
  </si>
  <si>
    <t xml:space="preserve">2)   Monitoring of budget utilisation for proposed project  </t>
  </si>
  <si>
    <t xml:space="preserve">3)   Storage / filing of financial documents </t>
    <phoneticPr fontId="1"/>
  </si>
  <si>
    <t xml:space="preserve">1)   How do you manage a tender or a request for quotation? </t>
  </si>
  <si>
    <t xml:space="preserve">2)   How do you select a service provider?  </t>
  </si>
  <si>
    <r>
      <t>This GGP application is made with clear understanding of ‘1.6 GGP Issues to Take Note of’ of GGP Application Guideline (P.5</t>
    </r>
    <r>
      <rPr>
        <sz val="11"/>
        <color theme="1"/>
        <rFont val="ＭＳ 明朝"/>
        <family val="1"/>
        <charset val="128"/>
      </rPr>
      <t>～</t>
    </r>
    <r>
      <rPr>
        <sz val="11"/>
        <color theme="1"/>
        <rFont val="Arial"/>
        <family val="2"/>
      </rPr>
      <t xml:space="preserve">P.11).   </t>
    </r>
    <phoneticPr fontId="1"/>
  </si>
  <si>
    <t>The information provided in this application and supplementary documents are true and factual to the best of the knowledge;</t>
    <phoneticPr fontId="1"/>
  </si>
  <si>
    <t xml:space="preserve">I fully consent to due diligence of the Embassy which may contact relevant institutions including but not limited to government ministries, departments, regulatory authorities as well as professional associations while verifying information and documents submitted.   </t>
    <phoneticPr fontId="1"/>
  </si>
  <si>
    <t xml:space="preserve">I understand that no contact from the Embassy after 3 (three) months of application submission means that the it was unsuccessful and that the Embassy has no obligation to notify me of the results or the reasons for rejection.    </t>
    <phoneticPr fontId="1"/>
  </si>
  <si>
    <r>
      <rPr>
        <sz val="11"/>
        <color theme="1"/>
        <rFont val="Times New Roman"/>
        <family val="1"/>
      </rPr>
      <t xml:space="preserve"> </t>
    </r>
    <r>
      <rPr>
        <sz val="11"/>
        <color theme="1"/>
        <rFont val="Arial"/>
        <family val="2"/>
      </rPr>
      <t xml:space="preserve">I understand that this application and supplementary documents be retained by the Embassy.  </t>
    </r>
    <phoneticPr fontId="1"/>
  </si>
  <si>
    <r>
      <rPr>
        <sz val="11"/>
        <color theme="1"/>
        <rFont val="Times New Roman"/>
        <family val="1"/>
      </rPr>
      <t xml:space="preserve"> </t>
    </r>
    <r>
      <rPr>
        <sz val="11"/>
        <color theme="1"/>
        <rFont val="Arial"/>
        <family val="2"/>
      </rPr>
      <t xml:space="preserve">I will co-operate to provide additional information and documents that may be required by the Embassy, with understanding that failure to do so within a reasonable amount of time may result in rejection of this application.  </t>
    </r>
    <phoneticPr fontId="1"/>
  </si>
  <si>
    <t xml:space="preserve">The applicant organisation is neither under criminal investigation nor is it undergoing legal proceedings of a criminal case as a defendant at the time of submission of this application. </t>
    <phoneticPr fontId="1"/>
  </si>
  <si>
    <t>1.</t>
    <phoneticPr fontId="1"/>
  </si>
  <si>
    <t>2.</t>
  </si>
  <si>
    <t>3.</t>
  </si>
  <si>
    <t>4.</t>
  </si>
  <si>
    <t>5.</t>
  </si>
  <si>
    <t>6.</t>
  </si>
  <si>
    <t>7.</t>
  </si>
  <si>
    <r>
      <rPr>
        <b/>
        <sz val="11"/>
        <color theme="1"/>
        <rFont val="Times New Roman"/>
        <family val="1"/>
      </rPr>
      <t>Single Authorized Top Executive Only:</t>
    </r>
    <r>
      <rPr>
        <sz val="11"/>
        <color theme="1"/>
        <rFont val="Times New Roman"/>
        <family val="1"/>
      </rPr>
      <t xml:space="preserve"> This application form must be signed </t>
    </r>
    <r>
      <rPr>
        <b/>
        <sz val="11"/>
        <color theme="1"/>
        <rFont val="Times New Roman"/>
        <family val="1"/>
      </rPr>
      <t>strictly by the single (1) individual</t>
    </r>
    <r>
      <rPr>
        <sz val="11"/>
        <color theme="1"/>
        <rFont val="Times New Roman"/>
        <family val="1"/>
      </rPr>
      <t xml:space="preserve"> designated as the "Authorized Signatory".</t>
    </r>
    <phoneticPr fontId="1"/>
  </si>
  <si>
    <r>
      <rPr>
        <b/>
        <sz val="11"/>
        <color theme="1"/>
        <rFont val="Times New Roman"/>
        <family val="1"/>
      </rPr>
      <t>Rejection of Lower-Level/Board Signatures:</t>
    </r>
    <r>
      <rPr>
        <sz val="11"/>
        <color theme="1"/>
        <rFont val="Times New Roman"/>
        <family val="1"/>
      </rPr>
      <t xml:space="preserve"> Signatures by lower-level staff </t>
    </r>
    <r>
      <rPr>
        <b/>
        <sz val="11"/>
        <color theme="1"/>
        <rFont val="Times New Roman"/>
        <family val="1"/>
      </rPr>
      <t>will not be accepted</t>
    </r>
    <r>
      <rPr>
        <sz val="11"/>
        <color theme="1"/>
        <rFont val="Times New Roman"/>
        <family val="1"/>
      </rPr>
      <t>, and the application will be disqualified immediately.</t>
    </r>
    <phoneticPr fontId="1"/>
  </si>
  <si>
    <r>
      <rPr>
        <b/>
        <sz val="11"/>
        <color theme="1"/>
        <rFont val="Times New Roman"/>
        <family val="1"/>
      </rPr>
      <t>Legal Accountability:</t>
    </r>
    <r>
      <rPr>
        <sz val="11"/>
        <color theme="1"/>
        <rFont val="Times New Roman"/>
        <family val="1"/>
      </rPr>
      <t xml:space="preserve"> By signing below, the signatory certifies that they hold the ultimate statutory/executive power to legally bind the Applicant Organization, assume full financial and operational accountability for the project, and agree to report to the Embassy immediately in case of any project disruption or funding deficit.</t>
    </r>
    <phoneticPr fontId="1"/>
  </si>
  <si>
    <t xml:space="preserve">Signature: </t>
    <phoneticPr fontId="1"/>
  </si>
  <si>
    <t>Title :</t>
    <phoneticPr fontId="1"/>
  </si>
  <si>
    <t>Name :</t>
    <phoneticPr fontId="1"/>
  </si>
  <si>
    <t>Date (dd/mm/yyyy) :</t>
    <phoneticPr fontId="1"/>
  </si>
  <si>
    <r>
      <rPr>
        <b/>
        <sz val="10"/>
        <color theme="1"/>
        <rFont val="Arial"/>
        <family val="2"/>
      </rPr>
      <t xml:space="preserve">
Rules for Project Supervision Fees:
</t>
    </r>
    <r>
      <rPr>
        <sz val="10"/>
        <color theme="1"/>
        <rFont val="Arial"/>
        <family val="2"/>
      </rPr>
      <t xml:space="preserve">The official project management and supervision fees required by the designated external professionals (such as Registered private Qty. Surveyors, Architects, Registered Engineers (Civil/WASH)) may be included in the project budget.
(BoQ). 
To include these fees, the budget must be estimated based on the following minimum inspection milestones:
1. Selection Review (All Projects): The designated supervisor must review and approve the contractor selection and bidding prices before the contract is awarded.
2. Minimum Inspection Frequencies (For Budgeting):
(1) For Renovation Projects: A minimum of two (2) inspections (at 50% and 100% completion). 
(2) For New Construction Projects: A minimum of three (3) inspections at every critical structural stage.
3. Required Documents for Payment: 
After each inspection, the supervisor must issue an official Valuation Report (for intermediate stages) and a Final Inspection Report with a Certificate of Practical Completion (at 100% completion).
Note: Internal personnel or staff costs are strictly ineligible.
</t>
    </r>
    <phoneticPr fontId="1"/>
  </si>
  <si>
    <t>Equipment / Furniture</t>
    <phoneticPr fontId="1"/>
  </si>
  <si>
    <t>Other Funding Confirmed</t>
  </si>
  <si>
    <t>Applicant's contribution</t>
  </si>
  <si>
    <t xml:space="preserve">GGP </t>
  </si>
  <si>
    <t>Quotation attachement</t>
    <phoneticPr fontId="1"/>
  </si>
  <si>
    <t>Funding Source</t>
    <phoneticPr fontId="1"/>
  </si>
  <si>
    <t>Unit
Price</t>
    <phoneticPr fontId="1"/>
  </si>
  <si>
    <t>Qty.</t>
  </si>
  <si>
    <t>Budget Category / 
Project Component
&lt;Deliverables&gt;</t>
    <phoneticPr fontId="1"/>
  </si>
  <si>
    <t>Applicable only</t>
    <phoneticPr fontId="1"/>
  </si>
  <si>
    <t>Construction / Renovation</t>
    <phoneticPr fontId="1"/>
  </si>
  <si>
    <t xml:space="preserve">External audit &lt;2 reports&gt; </t>
    <phoneticPr fontId="1"/>
  </si>
  <si>
    <t>Financial Audit</t>
    <phoneticPr fontId="1"/>
  </si>
  <si>
    <t xml:space="preserve">PR (Visibility) </t>
    <phoneticPr fontId="1"/>
  </si>
  <si>
    <t>Mandatory</t>
    <phoneticPr fontId="1"/>
  </si>
  <si>
    <t>Project Total Budget</t>
    <phoneticPr fontId="1"/>
  </si>
  <si>
    <t xml:space="preserve">5. Ensure grand total is the same as Section 4 of Application Form. </t>
  </si>
  <si>
    <t xml:space="preserve">4. Applicant organisation is requested to contribute funding to the extent possible.  </t>
  </si>
  <si>
    <t xml:space="preserve">3. Add rows as required. </t>
  </si>
  <si>
    <t xml:space="preserve">2. If purchase of equipment/furniture is planned, please complete Annex B with details. </t>
  </si>
  <si>
    <t xml:space="preserve">1. Briefly describe project activity or type of equipment/furniture to purchase, following the examples. </t>
  </si>
  <si>
    <t>Instructions</t>
  </si>
  <si>
    <r>
      <t xml:space="preserve">
Rules for Project Supervision Fees:
</t>
    </r>
    <r>
      <rPr>
        <sz val="10"/>
        <color theme="1"/>
        <rFont val="Arial"/>
        <family val="2"/>
      </rPr>
      <t xml:space="preserve">The official project management and supervision fees required by the designated external professionals (such as Registered private Qty. Surveyors, Architects, Registered Engineers (Civil/WASH)) may be included in the project budget.
(BoQ). 
To include these fees, the budget must be estimated based on the following minimum inspection milestones:
1. Selection Review (All Projects): The designated supervisor must review and approve the contractor selection and bidding prices before the contract is awarded.
2. Minimum Inspection Frequencies (For Budgeting):
(1) For Renovation Projects: A minimum of two (2) inspections (at 50% and 100% completion). 
(2) For New Construction Projects: A minimum of three (3) inspections at every critical structural stage.
3. Required Documents for Payment: 
After each inspection, the supervisor must issue an official Valuation Report (for intermediate stages) and a Final Inspection Report with a Certificate of Practical Completion (at 100% completion).
Note: Internal personnel or staff costs are strictly ineligible.
</t>
    </r>
    <phoneticPr fontId="1"/>
  </si>
  <si>
    <t>NOTES: 
The grantee organization must purchase the exact items that match the technical specifications declared above. 
Substituting approved items with lower-quality or unbranded alternatives is strictly prohibited.</t>
    <phoneticPr fontId="1"/>
  </si>
  <si>
    <t>Website Price=&gt;URL:</t>
    <phoneticPr fontId="1"/>
  </si>
  <si>
    <t>Quotation=&gt;Ref No:</t>
  </si>
  <si>
    <t>選択肢</t>
    <rPh sb="0" eb="3">
      <t>センタクシ</t>
    </rPh>
    <phoneticPr fontId="1"/>
  </si>
  <si>
    <t xml:space="preserve"> Price Proof Attached</t>
    <phoneticPr fontId="1"/>
  </si>
  <si>
    <t>Manufacturer's name and nationality, model no., specification, etc.</t>
  </si>
  <si>
    <t xml:space="preserve">Equipment / Furniture </t>
  </si>
  <si>
    <t>#</t>
  </si>
  <si>
    <t xml:space="preserve">3. For medical and other specialised equipment, please check the government regulators for necessary approvals, auhtorised suppliers and models. </t>
  </si>
  <si>
    <t xml:space="preserve">2. If transport, installation and assembly cost is separately calculated, please list them.  </t>
  </si>
  <si>
    <t xml:space="preserve">1. To provide realistic cost, it is highly recommendable that you obtain a quotation from a supplier.  </t>
  </si>
  <si>
    <t>GGP Application Form: List of Supplementary Documents</t>
  </si>
  <si>
    <t>Type of Document</t>
  </si>
  <si>
    <t>Requirement</t>
  </si>
  <si>
    <t>Check</t>
  </si>
  <si>
    <t>1.A</t>
  </si>
  <si>
    <t>Valid Registration certificate</t>
  </si>
  <si>
    <r>
      <t>Ø</t>
    </r>
    <r>
      <rPr>
        <sz val="7"/>
        <color theme="1"/>
        <rFont val="Times New Roman"/>
        <family val="1"/>
      </rPr>
      <t xml:space="preserve">  </t>
    </r>
    <r>
      <rPr>
        <sz val="11"/>
        <color theme="1"/>
        <rFont val="Arial"/>
        <family val="2"/>
      </rPr>
      <t xml:space="preserve">Public Benefit Organisations (PBOs): Certificate must be issued from PBO Board </t>
    </r>
  </si>
  <si>
    <t>Required</t>
  </si>
  <si>
    <t>1.B</t>
  </si>
  <si>
    <t>PIN certificate</t>
  </si>
  <si>
    <t>1.C</t>
  </si>
  <si>
    <t>Tax Compliance Certificate (TCC)</t>
  </si>
  <si>
    <t>1.D</t>
  </si>
  <si>
    <t xml:space="preserve">Audited financial reports of previous 2 (two) financial years </t>
  </si>
  <si>
    <r>
      <t>Ø</t>
    </r>
    <r>
      <rPr>
        <sz val="7"/>
        <color theme="1"/>
        <rFont val="Times New Roman"/>
        <family val="1"/>
      </rPr>
      <t xml:space="preserve">  </t>
    </r>
    <r>
      <rPr>
        <sz val="11"/>
        <color theme="1"/>
        <rFont val="Arial"/>
        <family val="2"/>
      </rPr>
      <t>Public institutions: The annual financial reports submitted to Public Sector Accounting Standards Board (PSASB)</t>
    </r>
  </si>
  <si>
    <r>
      <t>Ø</t>
    </r>
    <r>
      <rPr>
        <sz val="7"/>
        <color theme="1"/>
        <rFont val="Times New Roman"/>
        <family val="1"/>
      </rPr>
      <t xml:space="preserve">  </t>
    </r>
    <r>
      <rPr>
        <sz val="11"/>
        <color theme="1"/>
        <rFont val="Arial"/>
        <family val="2"/>
      </rPr>
      <t xml:space="preserve">Public Benefit Organisations (PBOs): Form 14 and a certified copy of its financial statements of audited accounts </t>
    </r>
  </si>
  <si>
    <t>1.E</t>
  </si>
  <si>
    <t xml:space="preserve">Letter of explanation for a deficit </t>
  </si>
  <si>
    <r>
      <t>Ø</t>
    </r>
    <r>
      <rPr>
        <sz val="7"/>
        <color theme="1"/>
        <rFont val="Times New Roman"/>
        <family val="1"/>
      </rPr>
      <t xml:space="preserve">  </t>
    </r>
    <r>
      <rPr>
        <sz val="11"/>
        <color theme="1"/>
        <rFont val="Arial"/>
        <family val="2"/>
      </rPr>
      <t>The letter must be produced by auditing firm that audited the relevant financial year.</t>
    </r>
  </si>
  <si>
    <t>Required if there was a deficit reported in 1.D)</t>
  </si>
  <si>
    <t xml:space="preserve">Section II: Proposed Project - Summary of Key Information </t>
  </si>
  <si>
    <t>2.A</t>
  </si>
  <si>
    <t xml:space="preserve">Registration certificate(s) of final beneficiary institution(s) </t>
  </si>
  <si>
    <t>2.B</t>
  </si>
  <si>
    <t>Letter of confirmation issued by final beneficiary institution(s)</t>
  </si>
  <si>
    <r>
      <t>Ø</t>
    </r>
    <r>
      <rPr>
        <sz val="7"/>
        <color theme="1"/>
        <rFont val="Times New Roman"/>
        <family val="1"/>
      </rPr>
      <t xml:space="preserve">  </t>
    </r>
    <r>
      <rPr>
        <sz val="11"/>
        <color theme="1"/>
        <rFont val="Arial"/>
        <family val="2"/>
      </rPr>
      <t xml:space="preserve">This letter is to ensure that the final beneficiary institution(s) has been adequately involved in, consulted on and/or approved the plans of the proposed project.  </t>
    </r>
  </si>
  <si>
    <r>
      <t>Ø</t>
    </r>
    <r>
      <rPr>
        <sz val="7"/>
        <color theme="1"/>
        <rFont val="Times New Roman"/>
        <family val="1"/>
      </rPr>
      <t xml:space="preserve">  </t>
    </r>
    <r>
      <rPr>
        <sz val="11"/>
        <color theme="1"/>
        <rFont val="Arial"/>
        <family val="2"/>
      </rPr>
      <t xml:space="preserve">The letter must be signed by the representative(s) of the institution and must bear its (their) official stamps.  </t>
    </r>
  </si>
  <si>
    <t xml:space="preserve">As above </t>
  </si>
  <si>
    <t>2.C</t>
  </si>
  <si>
    <t xml:space="preserve">Licence issued to personnel operating the specialised  equipment.  </t>
  </si>
  <si>
    <t>2.D</t>
  </si>
  <si>
    <t>Land title deeds of institution that will own facilities constructed or renovated by the project</t>
  </si>
  <si>
    <t>2.E</t>
  </si>
  <si>
    <t xml:space="preserve">Bills of Quantity (BoQ) and drawing(s) </t>
  </si>
  <si>
    <r>
      <t>Ø</t>
    </r>
    <r>
      <rPr>
        <sz val="7"/>
        <color theme="1"/>
        <rFont val="Times New Roman"/>
        <family val="1"/>
      </rPr>
      <t xml:space="preserve">  </t>
    </r>
    <r>
      <rPr>
        <sz val="11"/>
        <color theme="1"/>
        <rFont val="Arial"/>
        <family val="2"/>
      </rPr>
      <t xml:space="preserve">Ensure architectural and structural drawings.  </t>
    </r>
  </si>
  <si>
    <r>
      <t>Ø</t>
    </r>
    <r>
      <rPr>
        <sz val="7"/>
        <color theme="1"/>
        <rFont val="Times New Roman"/>
        <family val="1"/>
      </rPr>
      <t xml:space="preserve">  </t>
    </r>
    <r>
      <rPr>
        <sz val="11"/>
        <color theme="1"/>
        <rFont val="Arial"/>
        <family val="2"/>
      </rPr>
      <t>Add drawings for electrical and piping works as required.</t>
    </r>
  </si>
  <si>
    <t>2.F</t>
  </si>
  <si>
    <t xml:space="preserve">Approval for architectural plans </t>
  </si>
  <si>
    <t>As above</t>
  </si>
  <si>
    <t>2.G</t>
  </si>
  <si>
    <t xml:space="preserve">Approval for structural plans </t>
  </si>
  <si>
    <t>2.H</t>
  </si>
  <si>
    <t xml:space="preserve">NEMA approval certificate </t>
  </si>
  <si>
    <t>2.I</t>
  </si>
  <si>
    <t>Letter of confirmation issued by an officer of line ministry/department, copied to Director.</t>
  </si>
  <si>
    <r>
      <t>Ø</t>
    </r>
    <r>
      <rPr>
        <sz val="7"/>
        <color theme="1"/>
        <rFont val="Times New Roman"/>
        <family val="1"/>
      </rPr>
      <t xml:space="preserve"> </t>
    </r>
    <r>
      <rPr>
        <sz val="11"/>
        <color theme="1"/>
        <rFont val="Arial"/>
        <family val="2"/>
      </rPr>
      <t>To confirm the proposed plans comply with its standard and regulations.</t>
    </r>
  </si>
  <si>
    <t xml:space="preserve">Section III: Key Details of Project </t>
  </si>
  <si>
    <t>3.A</t>
  </si>
  <si>
    <t>3.B</t>
  </si>
  <si>
    <t>4.A</t>
  </si>
  <si>
    <t xml:space="preserve">List of members/staff </t>
  </si>
  <si>
    <r>
      <t>Ø</t>
    </r>
    <r>
      <rPr>
        <sz val="7"/>
        <color theme="1"/>
        <rFont val="Times New Roman"/>
        <family val="1"/>
      </rPr>
      <t xml:space="preserve">  </t>
    </r>
    <r>
      <rPr>
        <sz val="11"/>
        <color theme="1"/>
        <rFont val="Arial"/>
        <family val="2"/>
      </rPr>
      <t>For Board of Management (BoM) of educational or health institutions, provide a list of BoM members clarifying name, title (in BoM), ID number and signature.</t>
    </r>
  </si>
  <si>
    <r>
      <t>Ø</t>
    </r>
    <r>
      <rPr>
        <sz val="7"/>
        <color theme="1"/>
        <rFont val="Times New Roman"/>
        <family val="1"/>
      </rPr>
      <t xml:space="preserve">  </t>
    </r>
    <r>
      <rPr>
        <sz val="11"/>
        <color theme="1"/>
        <rFont val="Arial"/>
        <family val="2"/>
      </rPr>
      <t xml:space="preserve">For Public Benefit Organisation, provide the following: </t>
    </r>
  </si>
  <si>
    <t xml:space="preserve">Required </t>
  </si>
  <si>
    <t>4.B</t>
  </si>
  <si>
    <t xml:space="preserve">Organogram </t>
  </si>
  <si>
    <t xml:space="preserve">Optional </t>
  </si>
  <si>
    <t>Additional Supplementary Document</t>
  </si>
  <si>
    <t>5.A</t>
  </si>
  <si>
    <t xml:space="preserve">Photographs </t>
  </si>
  <si>
    <r>
      <t>Ø</t>
    </r>
    <r>
      <rPr>
        <sz val="7"/>
        <color theme="1"/>
        <rFont val="Times New Roman"/>
        <family val="1"/>
      </rPr>
      <t xml:space="preserve">  </t>
    </r>
    <r>
      <rPr>
        <sz val="11"/>
        <color theme="1"/>
        <rFont val="Arial"/>
        <family val="2"/>
      </rPr>
      <t xml:space="preserve">Collate photographs in </t>
    </r>
    <r>
      <rPr>
        <u/>
        <sz val="11"/>
        <color theme="1"/>
        <rFont val="Arial"/>
        <family val="2"/>
      </rPr>
      <t>one page A4-size</t>
    </r>
    <r>
      <rPr>
        <sz val="11"/>
        <color theme="1"/>
        <rFont val="Arial"/>
        <family val="2"/>
      </rPr>
      <t xml:space="preserve"> document.</t>
    </r>
  </si>
  <si>
    <r>
      <t>Ø</t>
    </r>
    <r>
      <rPr>
        <sz val="7"/>
        <color theme="1"/>
        <rFont val="Times New Roman"/>
        <family val="1"/>
      </rPr>
      <t xml:space="preserve">  </t>
    </r>
    <r>
      <rPr>
        <sz val="11"/>
        <color theme="1"/>
        <rFont val="Arial"/>
        <family val="2"/>
      </rPr>
      <t xml:space="preserve">Please add a brief caption to each photograph.  </t>
    </r>
  </si>
  <si>
    <r>
      <t>Ø</t>
    </r>
    <r>
      <rPr>
        <sz val="7"/>
        <color theme="1"/>
        <rFont val="Times New Roman"/>
        <family val="1"/>
      </rPr>
      <t xml:space="preserve">  </t>
    </r>
    <r>
      <rPr>
        <sz val="11"/>
        <color theme="1"/>
        <rFont val="Arial"/>
        <family val="2"/>
      </rPr>
      <t xml:space="preserve">Select photographs that best depict the problems which the proposed project aim to address. </t>
    </r>
  </si>
  <si>
    <t>1 OECD</t>
    <phoneticPr fontId="1"/>
  </si>
  <si>
    <t>2 Primary</t>
    <phoneticPr fontId="1"/>
  </si>
  <si>
    <t>3 Junior Secondary</t>
    <phoneticPr fontId="1"/>
  </si>
  <si>
    <t>4 Vocational</t>
    <phoneticPr fontId="1"/>
  </si>
  <si>
    <t>Please enter "HQ location country" in the orange cell below</t>
    <phoneticPr fontId="1"/>
  </si>
  <si>
    <t>Please specify in the orange cell below</t>
    <phoneticPr fontId="1"/>
  </si>
  <si>
    <t>Level 6</t>
  </si>
  <si>
    <t xml:space="preserve">Section I: Applicant Organisation - Basic Information </t>
    <phoneticPr fontId="1"/>
  </si>
  <si>
    <r>
      <rPr>
        <sz val="11"/>
        <color theme="1"/>
        <rFont val="ＭＳ Ｐゴシック"/>
        <family val="2"/>
        <charset val="128"/>
      </rPr>
      <t>必要</t>
    </r>
    <rPh sb="0" eb="2">
      <t>ヒツヨウ</t>
    </rPh>
    <phoneticPr fontId="1"/>
  </si>
  <si>
    <r>
      <rPr>
        <sz val="11"/>
        <color theme="1"/>
        <rFont val="ＭＳ Ｐゴシック"/>
        <family val="2"/>
        <charset val="128"/>
      </rPr>
      <t>記入済</t>
    </r>
    <rPh sb="0" eb="2">
      <t>キニュウ</t>
    </rPh>
    <rPh sb="2" eb="3">
      <t>ス</t>
    </rPh>
    <phoneticPr fontId="1"/>
  </si>
  <si>
    <r>
      <rPr>
        <sz val="11"/>
        <color theme="1"/>
        <rFont val="ＭＳ Ｐゴシック"/>
        <family val="2"/>
        <charset val="128"/>
      </rPr>
      <t>結果</t>
    </r>
    <rPh sb="0" eb="2">
      <t>ケッカ</t>
    </rPh>
    <phoneticPr fontId="1"/>
  </si>
  <si>
    <t>GGP Application Form: Annex C - Project Sit Map</t>
    <phoneticPr fontId="1"/>
  </si>
  <si>
    <t>1. To provide a map showing the route from the nearest major town to the project site</t>
    <phoneticPr fontId="1"/>
  </si>
  <si>
    <t>Annex C</t>
    <phoneticPr fontId="1"/>
  </si>
  <si>
    <t>Distancefrom the town to the project site (km)</t>
    <phoneticPr fontId="1"/>
  </si>
  <si>
    <t>7 Others (Please specify the orange cell below)</t>
    <phoneticPr fontId="1"/>
  </si>
  <si>
    <t>Annex A (Budget)</t>
    <phoneticPr fontId="1"/>
  </si>
  <si>
    <t>GGP funding</t>
    <phoneticPr fontId="1"/>
  </si>
  <si>
    <t>Own contribution</t>
    <phoneticPr fontId="1"/>
  </si>
  <si>
    <t>6.1*</t>
    <phoneticPr fontId="1"/>
  </si>
  <si>
    <t>6.2*</t>
    <phoneticPr fontId="1"/>
  </si>
  <si>
    <t>6.6*</t>
    <phoneticPr fontId="1"/>
  </si>
  <si>
    <t xml:space="preserve">7.2* </t>
    <phoneticPr fontId="1"/>
  </si>
  <si>
    <t xml:space="preserve">
</t>
    <phoneticPr fontId="1"/>
  </si>
  <si>
    <t xml:space="preserve">
</t>
    <phoneticPr fontId="1"/>
  </si>
  <si>
    <t xml:space="preserve">
</t>
    <phoneticPr fontId="1"/>
  </si>
  <si>
    <t xml:space="preserve">
</t>
    <phoneticPr fontId="1"/>
  </si>
  <si>
    <r>
      <t xml:space="preserve">Note: 
2.5	 Project Site: 
</t>
    </r>
    <r>
      <rPr>
        <sz val="10"/>
        <color rgb="FF000000"/>
        <rFont val="Wingdings"/>
        <family val="2"/>
        <charset val="2"/>
      </rPr>
      <t></t>
    </r>
    <r>
      <rPr>
        <sz val="10"/>
        <color rgb="FF000000"/>
        <rFont val="Arial"/>
        <family val="2"/>
      </rPr>
      <t xml:space="preserve">	In principle, the proposed project should be limited to one county per application.  
</t>
    </r>
    <r>
      <rPr>
        <sz val="10"/>
        <color rgb="FF000000"/>
        <rFont val="Wingdings"/>
        <family val="2"/>
        <charset val="2"/>
      </rPr>
      <t></t>
    </r>
    <r>
      <rPr>
        <sz val="10"/>
        <color rgb="FF000000"/>
        <rFont val="Arial"/>
        <family val="2"/>
      </rPr>
      <t xml:space="preserve">	If multiple locations are targeted, provide details for each.   
Example: 
Project site 1: A County, B Sub-County, C Village –  X Primary School  Project site 2: A County, D Sub-County, E village – Y Secondary School
</t>
    </r>
    <phoneticPr fontId="1"/>
  </si>
  <si>
    <r>
      <t xml:space="preserve">4  Estimated Budget (KSH): 
</t>
    </r>
    <r>
      <rPr>
        <sz val="10"/>
        <color rgb="FF000000"/>
        <rFont val="Wingdings"/>
        <family val="2"/>
        <charset val="2"/>
      </rPr>
      <t></t>
    </r>
    <r>
      <rPr>
        <sz val="10"/>
        <color rgb="FF000000"/>
        <rFont val="Arial"/>
        <family val="2"/>
      </rPr>
      <t xml:space="preserve">	Please ensure completing Annex A (Project Activity and Budget Plans) first.  
</t>
    </r>
    <r>
      <rPr>
        <sz val="10"/>
        <color rgb="FF000000"/>
        <rFont val="Wingdings"/>
        <family val="2"/>
        <charset val="2"/>
      </rPr>
      <t></t>
    </r>
    <r>
      <rPr>
        <sz val="10"/>
        <color rgb="FF000000"/>
        <rFont val="Arial"/>
        <family val="2"/>
      </rPr>
      <t xml:space="preserve">	In the section of ‘Others’, please indicate the amount and source of funding that is already confirmed or received.
</t>
    </r>
    <phoneticPr fontId="1"/>
  </si>
  <si>
    <r>
      <t xml:space="preserve">6. Final Beneficiary Institution(s) - Definition 
</t>
    </r>
    <r>
      <rPr>
        <sz val="10"/>
        <color rgb="FF000000"/>
        <rFont val="Wingdings"/>
        <family val="2"/>
        <charset val="2"/>
      </rPr>
      <t></t>
    </r>
    <r>
      <rPr>
        <sz val="10"/>
        <color rgb="FF000000"/>
        <rFont val="Arial"/>
        <family val="2"/>
      </rPr>
      <t xml:space="preserve">	A final beneficiary institution here refers to an institution that has a registration certificate completely different from that of an applicant organisation.  
Examples:
1.	An NGO plans to construct pit latrines at a primary school. 
→ NGO = applicant organisation.  A primary school = the final beneficiary institution. 
2.	Board of Management of a primary school plans to renovate classrooms at the same school → Board of Management = An applicant organisation and the final beneficiary institution.  </t>
    </r>
    <phoneticPr fontId="1"/>
  </si>
  <si>
    <r>
      <t xml:space="preserve">6.3 Final Beneficiary Institution(s) – Staffing, etc. 
</t>
    </r>
    <r>
      <rPr>
        <sz val="10"/>
        <color rgb="FF000000"/>
        <rFont val="Wingdings"/>
        <family val="2"/>
        <charset val="2"/>
      </rPr>
      <t></t>
    </r>
    <r>
      <rPr>
        <sz val="10"/>
        <color rgb="FF000000"/>
        <rFont val="Arial"/>
        <family val="2"/>
      </rPr>
      <t xml:space="preserve">	Provide the current number of each: 
1.	Schools: Teachers, auxiliary staff, students (with a gender breakdown)
2.	Health institution: Doctor, clinical officer, nurse, other specialists/technologists and auxiliary staff, average number of patients per month (or year) of each of health services provided.   
</t>
    </r>
    <phoneticPr fontId="1"/>
  </si>
  <si>
    <r>
      <t xml:space="preserve">7.2 Specialised Equipment 
</t>
    </r>
    <r>
      <rPr>
        <sz val="10"/>
        <color rgb="FF000000"/>
        <rFont val="Wingdings"/>
        <family val="2"/>
        <charset val="2"/>
      </rPr>
      <t></t>
    </r>
    <r>
      <rPr>
        <sz val="10"/>
        <color rgb="FF000000"/>
        <rFont val="Arial"/>
        <family val="2"/>
      </rPr>
      <t xml:space="preserve">	The equipment here refers to the gadgets, devices and vehicles that require a government permit for purchase and/or use.  
</t>
    </r>
    <r>
      <rPr>
        <sz val="10"/>
        <color rgb="FF000000"/>
        <rFont val="Wingdings"/>
        <family val="2"/>
        <charset val="2"/>
      </rPr>
      <t></t>
    </r>
    <r>
      <rPr>
        <sz val="10"/>
        <color rgb="FF000000"/>
        <rFont val="Arial"/>
        <family val="2"/>
      </rPr>
      <t xml:space="preserve">	Below are only a couple of examples, and applicant organisations are strongly encouraged to verify the need of a licence for equipment by themselves.     
Examples: Radio (for communication), X-ray machines, drones, cars, boats, etc.    </t>
    </r>
    <phoneticPr fontId="1"/>
  </si>
  <si>
    <r>
      <t xml:space="preserve">8.3 Bills of Quantity (BoQ) and Drawings  
</t>
    </r>
    <r>
      <rPr>
        <sz val="10"/>
        <color rgb="FF000000"/>
        <rFont val="Wingdings"/>
        <family val="2"/>
        <charset val="2"/>
      </rPr>
      <t></t>
    </r>
    <r>
      <rPr>
        <sz val="10"/>
        <color rgb="FF000000"/>
        <rFont val="Arial"/>
        <family val="2"/>
      </rPr>
      <t xml:space="preserve">	For construction and/or renovation of facilities that are owned by public institutions (e.g., public schools and hospitals) and infrastructure that are meant for communal use; 
1.	The GGP accepts BoQ and drawings directly produced and certified by Public Works only. 
2.	The BoQ may include the supervision / project management fee of Public Works that will supervise the works.    
</t>
    </r>
    <r>
      <rPr>
        <sz val="10"/>
        <color rgb="FF000000"/>
        <rFont val="Wingdings"/>
        <family val="2"/>
        <charset val="2"/>
      </rPr>
      <t></t>
    </r>
    <r>
      <rPr>
        <sz val="10"/>
        <color rgb="FF000000"/>
        <rFont val="Arial"/>
        <family val="2"/>
      </rPr>
      <t xml:space="preserve">	For construction and/or renovation of non-public facilities, the documents must be produced by qualified individuals or institutions. These documents must clearly show the name of the producer, the client and the date of development. </t>
    </r>
    <phoneticPr fontId="1"/>
  </si>
  <si>
    <t xml:space="preserve">
</t>
    <phoneticPr fontId="1"/>
  </si>
  <si>
    <t>list</t>
    <phoneticPr fontId="1"/>
  </si>
  <si>
    <t>1 Yes</t>
    <phoneticPr fontId="1"/>
  </si>
  <si>
    <t>2 No</t>
    <phoneticPr fontId="1"/>
  </si>
  <si>
    <t>Attach Copy of Financial Statements / Audited Financial Report</t>
    <phoneticPr fontId="1"/>
  </si>
  <si>
    <t>Required if your answer is ‘Yes’ in 7.2</t>
    <phoneticPr fontId="1"/>
  </si>
  <si>
    <t>Required if your answer is ‘Yes’ in 8.1</t>
    <phoneticPr fontId="1"/>
  </si>
  <si>
    <t>3.C</t>
    <phoneticPr fontId="1"/>
  </si>
  <si>
    <t xml:space="preserve">Annex A – Project Activity and Budget </t>
    <phoneticPr fontId="1"/>
  </si>
  <si>
    <t xml:space="preserve">Annex B – Equipment </t>
    <phoneticPr fontId="1"/>
  </si>
  <si>
    <t>Annex C- Map</t>
    <phoneticPr fontId="1"/>
  </si>
  <si>
    <r>
      <t xml:space="preserve">Supervision fee </t>
    </r>
    <r>
      <rPr>
        <u/>
        <sz val="10"/>
        <color theme="1"/>
        <rFont val="Arial"/>
        <family val="2"/>
      </rPr>
      <t>-mandatory</t>
    </r>
    <r>
      <rPr>
        <sz val="10"/>
        <color theme="1"/>
        <rFont val="Arial"/>
        <family val="2"/>
      </rPr>
      <t xml:space="preserve">
&lt;Selection review, XX inspection reports, 1 final report with the certifcate of completion&gt;</t>
    </r>
    <phoneticPr fontId="1"/>
  </si>
  <si>
    <t>Required if your answer is ‘Yes’ in 6.2</t>
    <phoneticPr fontId="1"/>
  </si>
  <si>
    <t>Required if your answer is ‘Yes’ in Section II, 7.1</t>
    <phoneticPr fontId="1"/>
  </si>
  <si>
    <t xml:space="preserve"> (1)List of Board members (Name, title at Board, email address, mobile phone no. and ID number) </t>
    <phoneticPr fontId="1"/>
  </si>
  <si>
    <t xml:space="preserve"> (2) List of staff overseeing each of finance, procurement and implementation of proposed project.     </t>
    <phoneticPr fontId="1"/>
  </si>
  <si>
    <t>3 Construction and Renovation</t>
    <phoneticPr fontId="1"/>
  </si>
  <si>
    <t xml:space="preserve">GGP Application Form: Annex A - Project Activity and Budget </t>
    <phoneticPr fontId="1"/>
  </si>
  <si>
    <t>GGP Application Form: Annex B - List of Equipment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</si>
</sst>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14009]d\ mmmm\ yyyy;@"/>
    <numFmt numFmtId="177" formatCode="0_);[Red]\(0\)"/>
    <numFmt numFmtId="178" formatCode="yyyy/mm/dd;@"/>
    <numFmt numFmtId="179" formatCode="0_ "/>
    <numFmt numFmtId="180" formatCode="#,##0_ ;[Red]\-#,##0\ "/>
    <numFmt numFmtId="181" formatCode="_-* #,##0_-;\-* #,##0_-;_-* &quot;-&quot;_-;_-@_-"/>
    <numFmt numFmtId="182" formatCode="#,##0_ ;\-#,##0\ "/>
    <numFmt numFmtId="183" formatCode="dd/mm/yyyy;@"/>
  </numFmts>
  <fonts count="32" x14ac:knownFonts="1">
    <font>
      <sz val="11"/>
      <color theme="1"/>
      <name val="ＭＳ Ｐゴシック"/>
      <family val="2"/>
      <charset val="128"/>
    </font>
    <font>
      <sz val="6"/>
      <name val="ＭＳ Ｐゴシック"/>
      <family val="2"/>
      <charset val="128"/>
    </font>
    <font>
      <b/>
      <sz val="12"/>
      <color theme="1"/>
      <name val="Arial"/>
      <family val="2"/>
    </font>
    <font>
      <sz val="11"/>
      <color theme="1"/>
      <name val="Arial"/>
      <family val="2"/>
    </font>
    <font>
      <sz val="11"/>
      <color rgb="FF666666"/>
      <name val="Arial"/>
      <family val="2"/>
    </font>
    <font>
      <b/>
      <sz val="11"/>
      <color rgb="FF000000"/>
      <name val="Arial"/>
      <family val="2"/>
    </font>
    <font>
      <b/>
      <sz val="11"/>
      <color theme="1"/>
      <name val="Arial"/>
      <family val="2"/>
    </font>
    <font>
      <sz val="11"/>
      <color rgb="FF000000"/>
      <name val="Arial"/>
      <family val="2"/>
    </font>
    <font>
      <sz val="10.5"/>
      <color theme="1"/>
      <name val="Arial"/>
      <family val="2"/>
    </font>
    <font>
      <sz val="11"/>
      <color theme="1"/>
      <name val="ＭＳ 明朝"/>
      <family val="1"/>
      <charset val="128"/>
    </font>
    <font>
      <sz val="7"/>
      <color theme="1"/>
      <name val="Times New Roman"/>
      <family val="1"/>
    </font>
    <font>
      <u/>
      <sz val="11"/>
      <color theme="1"/>
      <name val="Arial"/>
      <family val="2"/>
    </font>
    <font>
      <sz val="11"/>
      <color rgb="FFFF0000"/>
      <name val="Arial"/>
      <family val="2"/>
    </font>
    <font>
      <u/>
      <sz val="11"/>
      <color rgb="FF000000"/>
      <name val="Arial"/>
      <family val="2"/>
    </font>
    <font>
      <sz val="11"/>
      <color theme="1"/>
      <name val="Wingdings"/>
      <charset val="2"/>
    </font>
    <font>
      <sz val="11"/>
      <color rgb="FF000000"/>
      <name val="ＭＳ 明朝"/>
      <family val="1"/>
      <charset val="128"/>
    </font>
    <font>
      <sz val="10"/>
      <color theme="1"/>
      <name val="Arial"/>
      <family val="2"/>
    </font>
    <font>
      <sz val="11"/>
      <name val="Arial"/>
      <family val="2"/>
    </font>
    <font>
      <sz val="11"/>
      <color theme="1"/>
      <name val="ＭＳ Ｐゴシック"/>
      <family val="2"/>
      <charset val="128"/>
    </font>
    <font>
      <sz val="11"/>
      <color theme="1"/>
      <name val="Times New Roman"/>
      <family val="1"/>
    </font>
    <font>
      <b/>
      <sz val="11"/>
      <color theme="1"/>
      <name val="Times New Roman"/>
      <family val="1"/>
    </font>
    <font>
      <sz val="10"/>
      <color theme="1"/>
      <name val="ＭＳ Ｐゴシック"/>
      <family val="2"/>
      <charset val="128"/>
    </font>
    <font>
      <b/>
      <sz val="10"/>
      <color theme="1"/>
      <name val="Arial"/>
      <family val="2"/>
    </font>
    <font>
      <b/>
      <sz val="10"/>
      <color rgb="FFFF0000"/>
      <name val="Arial"/>
      <family val="2"/>
    </font>
    <font>
      <u/>
      <sz val="10"/>
      <color theme="1"/>
      <name val="Arial"/>
      <family val="2"/>
    </font>
    <font>
      <i/>
      <sz val="10"/>
      <color theme="1"/>
      <name val="Arial"/>
      <family val="2"/>
    </font>
    <font>
      <sz val="10.5"/>
      <color theme="1"/>
      <name val="ＭＳ 明朝"/>
      <family val="1"/>
      <charset val="128"/>
    </font>
    <font>
      <b/>
      <sz val="11"/>
      <name val="Arial"/>
      <family val="2"/>
    </font>
    <font>
      <sz val="10"/>
      <color rgb="FF000000"/>
      <name val="Arial"/>
      <family val="2"/>
    </font>
    <font>
      <sz val="10"/>
      <color rgb="FF000000"/>
      <name val="Wingdings"/>
      <family val="2"/>
      <charset val="2"/>
    </font>
    <font>
      <u/>
      <sz val="11"/>
      <color theme="10"/>
      <name val="ＭＳ Ｐゴシック"/>
      <family val="2"/>
      <charset val="128"/>
    </font>
    <font>
      <sz val="10.5"/>
      <name val="Arial"/>
      <family val="2"/>
    </font>
  </fonts>
  <fills count="15">
    <fill>
      <patternFill patternType="none"/>
    </fill>
    <fill>
      <patternFill patternType="gray125"/>
    </fill>
    <fill>
      <patternFill patternType="solid">
        <fgColor rgb="FFD9D9D9"/>
        <bgColor indexed="64"/>
      </patternFill>
    </fill>
    <fill>
      <patternFill patternType="solid">
        <fgColor rgb="FFF2F2F2"/>
        <bgColor indexed="64"/>
      </patternFill>
    </fill>
    <fill>
      <patternFill patternType="solid">
        <fgColor rgb="FFBFBFBF"/>
        <bgColor indexed="64"/>
      </patternFill>
    </fill>
    <fill>
      <patternFill patternType="solid">
        <fgColor rgb="FFFFFF00"/>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79998168889431442"/>
        <bgColor indexed="64"/>
      </patternFill>
    </fill>
  </fills>
  <borders count="18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style="dotted">
        <color indexed="64"/>
      </top>
      <bottom style="dotted">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dotted">
        <color indexed="64"/>
      </top>
      <bottom style="dotted">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auto="1"/>
      </left>
      <right style="thin">
        <color auto="1"/>
      </right>
      <top/>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thin">
        <color indexed="64"/>
      </top>
      <bottom style="thin">
        <color auto="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auto="1"/>
      </right>
      <top style="dotted">
        <color indexed="64"/>
      </top>
      <bottom style="thin">
        <color indexed="64"/>
      </bottom>
      <diagonal/>
    </border>
    <border>
      <left/>
      <right style="medium">
        <color indexed="64"/>
      </right>
      <top style="dotted">
        <color indexed="64"/>
      </top>
      <bottom style="thin">
        <color indexed="64"/>
      </bottom>
      <diagonal/>
    </border>
    <border>
      <left style="double">
        <color indexed="64"/>
      </left>
      <right/>
      <top style="thin">
        <color indexed="64"/>
      </top>
      <bottom style="dotted">
        <color indexed="64"/>
      </bottom>
      <diagonal/>
    </border>
    <border>
      <left style="double">
        <color indexed="64"/>
      </left>
      <right/>
      <top style="dotted">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indexed="64"/>
      </bottom>
      <diagonal/>
    </border>
    <border>
      <left style="thin">
        <color indexed="64"/>
      </left>
      <right/>
      <top style="dotted">
        <color indexed="64"/>
      </top>
      <bottom/>
      <diagonal/>
    </border>
    <border>
      <left style="double">
        <color indexed="64"/>
      </left>
      <right/>
      <top style="dotted">
        <color indexed="64"/>
      </top>
      <bottom/>
      <diagonal/>
    </border>
    <border>
      <left/>
      <right style="thin">
        <color indexed="64"/>
      </right>
      <top style="dotted">
        <color indexed="64"/>
      </top>
      <bottom/>
      <diagonal/>
    </border>
    <border>
      <left/>
      <right style="double">
        <color auto="1"/>
      </right>
      <top/>
      <bottom style="double">
        <color auto="1"/>
      </bottom>
      <diagonal/>
    </border>
    <border>
      <left/>
      <right/>
      <top/>
      <bottom style="double">
        <color auto="1"/>
      </bottom>
      <diagonal/>
    </border>
    <border>
      <left style="double">
        <color auto="1"/>
      </left>
      <right/>
      <top/>
      <bottom style="double">
        <color auto="1"/>
      </bottom>
      <diagonal/>
    </border>
    <border>
      <left/>
      <right style="double">
        <color auto="1"/>
      </right>
      <top/>
      <bottom/>
      <diagonal/>
    </border>
    <border>
      <left style="double">
        <color auto="1"/>
      </left>
      <right/>
      <top/>
      <bottom/>
      <diagonal/>
    </border>
    <border>
      <left/>
      <right style="double">
        <color auto="1"/>
      </right>
      <top style="double">
        <color auto="1"/>
      </top>
      <bottom/>
      <diagonal/>
    </border>
    <border>
      <left/>
      <right/>
      <top style="double">
        <color auto="1"/>
      </top>
      <bottom/>
      <diagonal/>
    </border>
    <border>
      <left style="double">
        <color auto="1"/>
      </left>
      <right/>
      <top style="double">
        <color auto="1"/>
      </top>
      <bottom/>
      <diagonal/>
    </border>
    <border>
      <left style="hair">
        <color auto="1"/>
      </left>
      <right style="medium">
        <color auto="1"/>
      </right>
      <top style="hair">
        <color auto="1"/>
      </top>
      <bottom style="medium">
        <color auto="1"/>
      </bottom>
      <diagonal/>
    </border>
    <border>
      <left style="medium">
        <color auto="1"/>
      </left>
      <right style="hair">
        <color indexed="64"/>
      </right>
      <top style="hair">
        <color indexed="64"/>
      </top>
      <bottom style="medium">
        <color auto="1"/>
      </bottom>
      <diagonal/>
    </border>
    <border>
      <left style="hair">
        <color auto="1"/>
      </left>
      <right style="thin">
        <color auto="1"/>
      </right>
      <top style="hair">
        <color auto="1"/>
      </top>
      <bottom style="medium">
        <color auto="1"/>
      </bottom>
      <diagonal/>
    </border>
    <border>
      <left style="hair">
        <color auto="1"/>
      </left>
      <right style="medium">
        <color auto="1"/>
      </right>
      <top style="hair">
        <color auto="1"/>
      </top>
      <bottom/>
      <diagonal/>
    </border>
    <border>
      <left style="medium">
        <color auto="1"/>
      </left>
      <right style="hair">
        <color indexed="64"/>
      </right>
      <top style="hair">
        <color indexed="64"/>
      </top>
      <bottom style="hair">
        <color indexed="64"/>
      </bottom>
      <diagonal/>
    </border>
    <border>
      <left style="hair">
        <color auto="1"/>
      </left>
      <right style="thin">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indexed="64"/>
      </right>
      <top style="medium">
        <color auto="1"/>
      </top>
      <bottom style="hair">
        <color indexed="64"/>
      </bottom>
      <diagonal/>
    </border>
    <border>
      <left style="hair">
        <color auto="1"/>
      </left>
      <right style="thin">
        <color auto="1"/>
      </right>
      <top style="medium">
        <color auto="1"/>
      </top>
      <bottom style="hair">
        <color auto="1"/>
      </bottom>
      <diagonal/>
    </border>
    <border>
      <left style="thin">
        <color auto="1"/>
      </left>
      <right style="medium">
        <color auto="1"/>
      </right>
      <top/>
      <bottom style="medium">
        <color auto="1"/>
      </bottom>
      <diagonal/>
    </border>
    <border>
      <left style="thin">
        <color auto="1"/>
      </left>
      <right style="thin">
        <color auto="1"/>
      </right>
      <top/>
      <bottom style="medium">
        <color auto="1"/>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style="medium">
        <color indexed="64"/>
      </top>
      <bottom style="hair">
        <color indexed="64"/>
      </bottom>
      <diagonal/>
    </border>
    <border>
      <left style="thin">
        <color auto="1"/>
      </left>
      <right style="hair">
        <color auto="1"/>
      </right>
      <top style="hair">
        <color auto="1"/>
      </top>
      <bottom style="medium">
        <color auto="1"/>
      </bottom>
      <diagonal/>
    </border>
    <border>
      <left/>
      <right style="thin">
        <color auto="1"/>
      </right>
      <top style="hair">
        <color auto="1"/>
      </top>
      <bottom style="medium">
        <color auto="1"/>
      </bottom>
      <diagonal/>
    </border>
    <border>
      <left style="thin">
        <color auto="1"/>
      </left>
      <right style="hair">
        <color auto="1"/>
      </right>
      <top style="medium">
        <color auto="1"/>
      </top>
      <bottom style="hair">
        <color auto="1"/>
      </bottom>
      <diagonal/>
    </border>
    <border>
      <left style="thin">
        <color auto="1"/>
      </left>
      <right/>
      <top style="medium">
        <color auto="1"/>
      </top>
      <bottom style="hair">
        <color auto="1"/>
      </bottom>
      <diagonal/>
    </border>
    <border>
      <left/>
      <right style="thin">
        <color auto="1"/>
      </right>
      <top style="medium">
        <color auto="1"/>
      </top>
      <bottom style="hair">
        <color auto="1"/>
      </bottom>
      <diagonal/>
    </border>
    <border>
      <left style="thin">
        <color auto="1"/>
      </left>
      <right style="hair">
        <color auto="1"/>
      </right>
      <top style="hair">
        <color auto="1"/>
      </top>
      <bottom/>
      <diagonal/>
    </border>
    <border>
      <left style="thin">
        <color auto="1"/>
      </left>
      <right/>
      <top style="hair">
        <color auto="1"/>
      </top>
      <bottom/>
      <diagonal/>
    </border>
    <border>
      <left/>
      <right style="thin">
        <color auto="1"/>
      </right>
      <top style="hair">
        <color auto="1"/>
      </top>
      <bottom/>
      <diagonal/>
    </border>
    <border>
      <left style="medium">
        <color auto="1"/>
      </left>
      <right/>
      <top style="hair">
        <color auto="1"/>
      </top>
      <bottom/>
      <diagonal/>
    </border>
    <border>
      <left style="thin">
        <color auto="1"/>
      </left>
      <right style="hair">
        <color auto="1"/>
      </right>
      <top style="hair">
        <color auto="1"/>
      </top>
      <bottom style="hair">
        <color auto="1"/>
      </bottom>
      <diagonal/>
    </border>
    <border>
      <left/>
      <right style="thin">
        <color auto="1"/>
      </right>
      <top style="hair">
        <color auto="1"/>
      </top>
      <bottom style="hair">
        <color auto="1"/>
      </bottom>
      <diagonal/>
    </border>
    <border>
      <left style="hair">
        <color auto="1"/>
      </left>
      <right style="medium">
        <color auto="1"/>
      </right>
      <top/>
      <bottom style="hair">
        <color auto="1"/>
      </bottom>
      <diagonal/>
    </border>
    <border>
      <left style="thin">
        <color auto="1"/>
      </left>
      <right style="hair">
        <color auto="1"/>
      </right>
      <top/>
      <bottom style="hair">
        <color auto="1"/>
      </bottom>
      <diagonal/>
    </border>
    <border>
      <left style="thin">
        <color auto="1"/>
      </left>
      <right/>
      <top/>
      <bottom style="hair">
        <color auto="1"/>
      </bottom>
      <diagonal/>
    </border>
    <border>
      <left/>
      <right style="thin">
        <color auto="1"/>
      </right>
      <top/>
      <bottom style="hair">
        <color auto="1"/>
      </bottom>
      <diagonal/>
    </border>
    <border>
      <left style="medium">
        <color auto="1"/>
      </left>
      <right/>
      <top/>
      <bottom style="hair">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style="thick">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ck">
        <color auto="1"/>
      </left>
      <right style="thin">
        <color auto="1"/>
      </right>
      <top style="double">
        <color auto="1"/>
      </top>
      <bottom style="thin">
        <color auto="1"/>
      </bottom>
      <diagonal/>
    </border>
    <border>
      <left style="thin">
        <color auto="1"/>
      </left>
      <right style="thick">
        <color auto="1"/>
      </right>
      <top style="thin">
        <color auto="1"/>
      </top>
      <bottom/>
      <diagonal/>
    </border>
    <border>
      <left style="thick">
        <color auto="1"/>
      </left>
      <right style="thin">
        <color auto="1"/>
      </right>
      <top style="thin">
        <color auto="1"/>
      </top>
      <bottom/>
      <diagonal/>
    </border>
    <border>
      <left style="thick">
        <color auto="1"/>
      </left>
      <right/>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top style="thick">
        <color auto="1"/>
      </top>
      <bottom/>
      <diagonal/>
    </border>
    <border>
      <left/>
      <right/>
      <top/>
      <bottom style="thin">
        <color auto="1"/>
      </bottom>
      <diagonal/>
    </border>
    <border>
      <left/>
      <right style="medium">
        <color indexed="64"/>
      </right>
      <top style="thin">
        <color indexed="64"/>
      </top>
      <bottom/>
      <diagonal/>
    </border>
    <border>
      <left style="double">
        <color indexed="64"/>
      </left>
      <right/>
      <top style="thin">
        <color indexed="64"/>
      </top>
      <bottom/>
      <diagonal/>
    </border>
    <border>
      <left style="double">
        <color indexed="64"/>
      </left>
      <right/>
      <top style="thin">
        <color indexed="64"/>
      </top>
      <bottom style="thin">
        <color indexed="64"/>
      </bottom>
      <diagonal/>
    </border>
  </borders>
  <cellStyleXfs count="5">
    <xf numFmtId="0" fontId="0" fillId="0" borderId="0">
      <alignment vertical="center"/>
    </xf>
    <xf numFmtId="38" fontId="18" fillId="0" borderId="0" applyFont="0" applyFill="0" applyBorder="0" applyAlignment="0" applyProtection="0">
      <alignment vertical="center"/>
    </xf>
    <xf numFmtId="0" fontId="18" fillId="0" borderId="0"/>
    <xf numFmtId="181" fontId="18" fillId="0" borderId="0" applyFont="0" applyFill="0" applyBorder="0" applyAlignment="0" applyProtection="0"/>
    <xf numFmtId="0" fontId="30" fillId="0" borderId="0" applyNumberFormat="0" applyFill="0" applyBorder="0" applyAlignment="0" applyProtection="0">
      <alignment vertical="center"/>
    </xf>
  </cellStyleXfs>
  <cellXfs count="693">
    <xf numFmtId="0" fontId="0" fillId="0" borderId="0" xfId="0">
      <alignment vertical="center"/>
    </xf>
    <xf numFmtId="0" fontId="3" fillId="0" borderId="0" xfId="0" applyFont="1">
      <alignment vertical="center"/>
    </xf>
    <xf numFmtId="0" fontId="3" fillId="0" borderId="8" xfId="0" applyFont="1" applyBorder="1" applyAlignment="1">
      <alignment horizontal="left" vertical="top" wrapText="1"/>
    </xf>
    <xf numFmtId="0" fontId="3" fillId="0" borderId="0" xfId="0" applyFont="1" applyAlignment="1">
      <alignment vertical="center" wrapText="1"/>
    </xf>
    <xf numFmtId="0" fontId="3" fillId="0" borderId="0" xfId="0" applyFont="1" applyAlignment="1">
      <alignment horizontal="center" vertical="center"/>
    </xf>
    <xf numFmtId="0" fontId="0" fillId="0" borderId="0" xfId="0" applyFont="1">
      <alignment vertical="center"/>
    </xf>
    <xf numFmtId="0" fontId="3" fillId="0" borderId="17" xfId="0" applyFont="1" applyBorder="1" applyAlignment="1">
      <alignment horizontal="left" vertical="center" wrapText="1"/>
    </xf>
    <xf numFmtId="0" fontId="3" fillId="0" borderId="65" xfId="0" applyFont="1" applyBorder="1" applyAlignment="1">
      <alignment horizontal="left" vertical="center" wrapText="1"/>
    </xf>
    <xf numFmtId="0" fontId="3" fillId="0" borderId="71" xfId="0" applyFont="1" applyBorder="1" applyAlignment="1">
      <alignment horizontal="left" vertical="center" wrapText="1"/>
    </xf>
    <xf numFmtId="0" fontId="3" fillId="0" borderId="10" xfId="0" applyFont="1" applyBorder="1">
      <alignment vertical="center"/>
    </xf>
    <xf numFmtId="0" fontId="3" fillId="0" borderId="8" xfId="0" applyFont="1" applyBorder="1" applyAlignment="1">
      <alignment horizontal="left" vertical="top" wrapText="1"/>
    </xf>
    <xf numFmtId="0" fontId="3" fillId="0" borderId="0" xfId="0" applyFont="1" applyAlignment="1">
      <alignment horizontal="left" vertical="top"/>
    </xf>
    <xf numFmtId="0" fontId="3" fillId="0" borderId="0" xfId="0" applyFont="1" applyAlignment="1">
      <alignment vertical="top" wrapText="1"/>
    </xf>
    <xf numFmtId="0" fontId="17" fillId="0" borderId="0" xfId="0" applyFont="1" applyAlignment="1">
      <alignment vertical="top" wrapText="1"/>
    </xf>
    <xf numFmtId="0" fontId="3" fillId="0" borderId="0" xfId="0" applyFont="1" applyAlignment="1">
      <alignment vertical="top"/>
    </xf>
    <xf numFmtId="0" fontId="3" fillId="0" borderId="0" xfId="0" applyFont="1" applyAlignment="1">
      <alignment horizontal="center" vertical="top"/>
    </xf>
    <xf numFmtId="0" fontId="5" fillId="2" borderId="86" xfId="0" applyFont="1" applyFill="1" applyBorder="1" applyAlignment="1">
      <alignment horizontal="left" vertical="top" wrapText="1"/>
    </xf>
    <xf numFmtId="0" fontId="3" fillId="9" borderId="54" xfId="0" applyFont="1" applyFill="1" applyBorder="1" applyAlignment="1">
      <alignment horizontal="left" vertical="top" wrapText="1"/>
    </xf>
    <xf numFmtId="0" fontId="3" fillId="9" borderId="62" xfId="0" applyFont="1" applyFill="1" applyBorder="1" applyAlignment="1">
      <alignment horizontal="left" vertical="top" wrapText="1"/>
    </xf>
    <xf numFmtId="0" fontId="3" fillId="9" borderId="65" xfId="0" applyFont="1" applyFill="1" applyBorder="1" applyAlignment="1">
      <alignment horizontal="left" vertical="top" wrapText="1"/>
    </xf>
    <xf numFmtId="0" fontId="3" fillId="9" borderId="68" xfId="0" applyFont="1" applyFill="1" applyBorder="1" applyAlignment="1">
      <alignment horizontal="left" vertical="top" wrapText="1"/>
    </xf>
    <xf numFmtId="0" fontId="3" fillId="8" borderId="17" xfId="0" applyFont="1" applyFill="1" applyBorder="1" applyAlignment="1">
      <alignment horizontal="center" vertical="top" shrinkToFit="1"/>
    </xf>
    <xf numFmtId="0" fontId="3" fillId="0" borderId="17" xfId="0" applyFont="1" applyBorder="1" applyAlignment="1">
      <alignment vertical="top" shrinkToFit="1"/>
    </xf>
    <xf numFmtId="0" fontId="3" fillId="0" borderId="54" xfId="0" applyFont="1" applyBorder="1" applyAlignment="1">
      <alignment horizontal="left" vertical="top" wrapText="1"/>
    </xf>
    <xf numFmtId="0" fontId="3" fillId="0" borderId="17" xfId="0" applyFont="1" applyBorder="1" applyAlignment="1">
      <alignment vertical="top"/>
    </xf>
    <xf numFmtId="0" fontId="5" fillId="2" borderId="37" xfId="0" applyFont="1" applyFill="1" applyBorder="1" applyAlignment="1">
      <alignment horizontal="left" vertical="top" wrapText="1"/>
    </xf>
    <xf numFmtId="0" fontId="3" fillId="0" borderId="54" xfId="0" applyFont="1" applyBorder="1" applyAlignment="1">
      <alignment horizontal="left" vertical="top" wrapText="1"/>
    </xf>
    <xf numFmtId="0" fontId="3" fillId="0" borderId="17" xfId="0" applyFont="1" applyBorder="1" applyAlignment="1">
      <alignment horizontal="left" vertical="top" wrapText="1"/>
    </xf>
    <xf numFmtId="0" fontId="5" fillId="2" borderId="102" xfId="0" applyFont="1" applyFill="1" applyBorder="1" applyAlignment="1">
      <alignment horizontal="left" vertical="top" wrapText="1"/>
    </xf>
    <xf numFmtId="0" fontId="3" fillId="0" borderId="70" xfId="0" applyFont="1" applyBorder="1" applyAlignment="1">
      <alignment horizontal="left" vertical="top" wrapText="1"/>
    </xf>
    <xf numFmtId="0" fontId="5" fillId="2" borderId="83" xfId="0" applyFont="1" applyFill="1" applyBorder="1" applyAlignment="1">
      <alignment horizontal="left" vertical="top" wrapText="1"/>
    </xf>
    <xf numFmtId="0" fontId="5" fillId="2" borderId="36" xfId="0" applyFont="1" applyFill="1" applyBorder="1" applyAlignment="1">
      <alignment horizontal="left" vertical="top" wrapText="1"/>
    </xf>
    <xf numFmtId="0" fontId="3" fillId="0" borderId="22" xfId="0" applyFont="1" applyBorder="1" applyAlignment="1">
      <alignment vertical="top"/>
    </xf>
    <xf numFmtId="0" fontId="3" fillId="0" borderId="17" xfId="0" applyFont="1" applyBorder="1" applyAlignment="1">
      <alignment horizontal="center" vertical="top" shrinkToFit="1"/>
    </xf>
    <xf numFmtId="0" fontId="0" fillId="0" borderId="0" xfId="0" applyAlignment="1">
      <alignment horizontal="left" vertical="top"/>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57" xfId="0" applyFont="1" applyBorder="1" applyAlignment="1">
      <alignment horizontal="left" vertical="top" wrapText="1"/>
    </xf>
    <xf numFmtId="0" fontId="3" fillId="0" borderId="57" xfId="0" applyFont="1" applyBorder="1" applyAlignment="1">
      <alignment horizontal="left" vertical="center" wrapText="1"/>
    </xf>
    <xf numFmtId="0" fontId="3" fillId="0" borderId="0" xfId="0" applyFont="1" applyAlignment="1">
      <alignment horizontal="left" vertical="top" wrapText="1"/>
    </xf>
    <xf numFmtId="0" fontId="5" fillId="2" borderId="51" xfId="0" applyFont="1" applyFill="1" applyBorder="1" applyAlignment="1">
      <alignment horizontal="left" vertical="top" wrapText="1"/>
    </xf>
    <xf numFmtId="0" fontId="3" fillId="0" borderId="57" xfId="0" applyFont="1" applyBorder="1" applyAlignment="1">
      <alignment horizontal="left" vertical="top" wrapText="1"/>
    </xf>
    <xf numFmtId="0" fontId="3" fillId="0" borderId="59" xfId="0" applyFont="1" applyBorder="1" applyAlignment="1">
      <alignment horizontal="left" vertical="top" wrapText="1"/>
    </xf>
    <xf numFmtId="0" fontId="3" fillId="0" borderId="35" xfId="0" applyFont="1" applyBorder="1" applyAlignment="1">
      <alignment horizontal="left" vertical="top" wrapText="1"/>
    </xf>
    <xf numFmtId="0" fontId="5" fillId="4" borderId="51" xfId="0" applyFont="1" applyFill="1" applyBorder="1" applyAlignment="1">
      <alignment horizontal="left" vertical="top" wrapText="1"/>
    </xf>
    <xf numFmtId="0" fontId="3" fillId="0" borderId="0" xfId="0" applyFont="1" applyBorder="1" applyAlignment="1">
      <alignment horizontal="center" vertical="center" wrapText="1"/>
    </xf>
    <xf numFmtId="0" fontId="3" fillId="0" borderId="10" xfId="0" applyFont="1" applyBorder="1" applyAlignment="1">
      <alignment horizontal="left" vertical="top" wrapText="1"/>
    </xf>
    <xf numFmtId="0" fontId="0" fillId="0" borderId="0" xfId="0" applyFont="1" applyAlignment="1">
      <alignment horizontal="left" vertical="center"/>
    </xf>
    <xf numFmtId="0" fontId="0" fillId="0" borderId="0" xfId="0" applyFont="1" applyAlignment="1">
      <alignment vertical="center" wrapText="1"/>
    </xf>
    <xf numFmtId="0" fontId="3" fillId="9" borderId="15" xfId="0" applyFont="1" applyFill="1" applyBorder="1" applyAlignment="1">
      <alignment horizontal="left" vertical="center" wrapText="1"/>
    </xf>
    <xf numFmtId="0" fontId="3" fillId="9" borderId="0" xfId="0" applyFont="1" applyFill="1" applyBorder="1" applyAlignment="1">
      <alignment horizontal="left" vertical="center" wrapText="1"/>
    </xf>
    <xf numFmtId="0" fontId="3" fillId="9" borderId="10" xfId="0" applyFont="1" applyFill="1" applyBorder="1" applyAlignment="1">
      <alignment horizontal="justify" vertical="center" wrapText="1"/>
    </xf>
    <xf numFmtId="0" fontId="3" fillId="9" borderId="15" xfId="0" quotePrefix="1" applyFont="1" applyFill="1" applyBorder="1" applyAlignment="1">
      <alignment horizontal="left" vertical="top" wrapText="1"/>
    </xf>
    <xf numFmtId="0" fontId="19" fillId="9" borderId="15" xfId="0" quotePrefix="1" applyFont="1" applyFill="1" applyBorder="1" applyAlignment="1">
      <alignment horizontal="left" vertical="top" wrapText="1"/>
    </xf>
    <xf numFmtId="0" fontId="3" fillId="9" borderId="10" xfId="0" applyFont="1" applyFill="1" applyBorder="1" applyAlignment="1">
      <alignment horizontal="left" vertical="top" wrapText="1" indent="1"/>
    </xf>
    <xf numFmtId="0" fontId="16" fillId="0" borderId="0" xfId="2" applyFont="1" applyAlignment="1">
      <alignment horizontal="center" vertical="center"/>
    </xf>
    <xf numFmtId="0" fontId="16" fillId="0" borderId="0" xfId="2" applyFont="1" applyAlignment="1">
      <alignment horizontal="center" vertical="center" wrapText="1"/>
    </xf>
    <xf numFmtId="0" fontId="16" fillId="0" borderId="0" xfId="2" applyFont="1" applyAlignment="1">
      <alignment horizontal="center" vertical="center" shrinkToFit="1"/>
    </xf>
    <xf numFmtId="0" fontId="16" fillId="0" borderId="0" xfId="2" applyFont="1" applyAlignment="1" applyProtection="1">
      <alignment horizontal="center" vertical="center"/>
      <protection locked="0"/>
    </xf>
    <xf numFmtId="180" fontId="16" fillId="0" borderId="0" xfId="2" applyNumberFormat="1" applyFont="1" applyAlignment="1" applyProtection="1">
      <alignment vertical="center"/>
      <protection locked="0"/>
    </xf>
    <xf numFmtId="180" fontId="16" fillId="0" borderId="0" xfId="3" applyNumberFormat="1" applyFont="1" applyFill="1" applyBorder="1" applyAlignment="1">
      <alignment vertical="center"/>
    </xf>
    <xf numFmtId="180" fontId="16" fillId="0" borderId="0" xfId="2" applyNumberFormat="1" applyFont="1" applyAlignment="1">
      <alignment horizontal="right" vertical="center" wrapText="1"/>
    </xf>
    <xf numFmtId="180" fontId="16" fillId="0" borderId="0" xfId="2" applyNumberFormat="1" applyFont="1" applyAlignment="1" applyProtection="1">
      <alignment horizontal="right" vertical="center"/>
      <protection locked="0"/>
    </xf>
    <xf numFmtId="180" fontId="16" fillId="0" borderId="0" xfId="2" applyNumberFormat="1" applyFont="1" applyAlignment="1" applyProtection="1">
      <alignment horizontal="left" vertical="center" wrapText="1"/>
      <protection locked="0"/>
    </xf>
    <xf numFmtId="0" fontId="16" fillId="0" borderId="0" xfId="2" quotePrefix="1" applyFont="1" applyAlignment="1">
      <alignment horizontal="left" vertical="center" shrinkToFit="1"/>
    </xf>
    <xf numFmtId="0" fontId="16" fillId="0" borderId="0" xfId="2" quotePrefix="1" applyFont="1" applyAlignment="1">
      <alignment horizontal="right" vertical="center"/>
    </xf>
    <xf numFmtId="0" fontId="16" fillId="6" borderId="133" xfId="2" applyFont="1" applyFill="1" applyBorder="1" applyAlignment="1" applyProtection="1">
      <alignment horizontal="center" vertical="center" shrinkToFit="1"/>
      <protection locked="0"/>
    </xf>
    <xf numFmtId="0" fontId="16" fillId="0" borderId="134" xfId="2" applyFont="1" applyBorder="1" applyAlignment="1">
      <alignment horizontal="center" vertical="center" shrinkToFit="1"/>
    </xf>
    <xf numFmtId="180" fontId="16" fillId="6" borderId="45" xfId="2" applyNumberFormat="1" applyFont="1" applyFill="1" applyBorder="1" applyAlignment="1" applyProtection="1">
      <alignment vertical="center" shrinkToFit="1"/>
      <protection locked="0"/>
    </xf>
    <xf numFmtId="180" fontId="16" fillId="6" borderId="44" xfId="2" applyNumberFormat="1" applyFont="1" applyFill="1" applyBorder="1" applyAlignment="1" applyProtection="1">
      <alignment vertical="center" shrinkToFit="1"/>
      <protection locked="0"/>
    </xf>
    <xf numFmtId="180" fontId="16" fillId="0" borderId="43" xfId="3" applyNumberFormat="1" applyFont="1" applyBorder="1" applyAlignment="1">
      <alignment vertical="center" shrinkToFit="1"/>
    </xf>
    <xf numFmtId="180" fontId="16" fillId="0" borderId="45" xfId="2" applyNumberFormat="1" applyFont="1" applyBorder="1" applyAlignment="1">
      <alignment horizontal="right" vertical="center" shrinkToFit="1"/>
    </xf>
    <xf numFmtId="180" fontId="16" fillId="6" borderId="44" xfId="2" applyNumberFormat="1" applyFont="1" applyFill="1" applyBorder="1" applyAlignment="1" applyProtection="1">
      <alignment horizontal="right" vertical="center" shrinkToFit="1"/>
      <protection locked="0"/>
    </xf>
    <xf numFmtId="180" fontId="16" fillId="6" borderId="43" xfId="2" applyNumberFormat="1" applyFont="1" applyFill="1" applyBorder="1" applyAlignment="1" applyProtection="1">
      <alignment horizontal="right" vertical="center" shrinkToFit="1"/>
      <protection locked="0"/>
    </xf>
    <xf numFmtId="180" fontId="16" fillId="6" borderId="45" xfId="2" applyNumberFormat="1" applyFont="1" applyFill="1" applyBorder="1" applyAlignment="1" applyProtection="1">
      <alignment horizontal="left" vertical="center" wrapText="1" shrinkToFit="1"/>
      <protection locked="0"/>
    </xf>
    <xf numFmtId="0" fontId="16" fillId="0" borderId="135" xfId="2" quotePrefix="1" applyFont="1" applyBorder="1" applyAlignment="1">
      <alignment horizontal="left" vertical="center" shrinkToFit="1"/>
    </xf>
    <xf numFmtId="0" fontId="16" fillId="0" borderId="134" xfId="2" quotePrefix="1" applyFont="1" applyBorder="1" applyAlignment="1">
      <alignment horizontal="right" vertical="center"/>
    </xf>
    <xf numFmtId="0" fontId="16" fillId="6" borderId="136" xfId="2" applyFont="1" applyFill="1" applyBorder="1" applyAlignment="1" applyProtection="1">
      <alignment horizontal="center" vertical="center" shrinkToFit="1"/>
      <protection locked="0"/>
    </xf>
    <xf numFmtId="0" fontId="16" fillId="0" borderId="137" xfId="2" applyFont="1" applyBorder="1" applyAlignment="1">
      <alignment horizontal="center" vertical="center" shrinkToFit="1"/>
    </xf>
    <xf numFmtId="180" fontId="16" fillId="6" borderId="47" xfId="2" applyNumberFormat="1" applyFont="1" applyFill="1" applyBorder="1" applyAlignment="1" applyProtection="1">
      <alignment vertical="center" shrinkToFit="1"/>
      <protection locked="0"/>
    </xf>
    <xf numFmtId="180" fontId="16" fillId="6" borderId="38" xfId="2" applyNumberFormat="1" applyFont="1" applyFill="1" applyBorder="1" applyAlignment="1" applyProtection="1">
      <alignment vertical="center" shrinkToFit="1"/>
      <protection locked="0"/>
    </xf>
    <xf numFmtId="180" fontId="16" fillId="0" borderId="42" xfId="3" applyNumberFormat="1" applyFont="1" applyBorder="1" applyAlignment="1">
      <alignment vertical="center" shrinkToFit="1"/>
    </xf>
    <xf numFmtId="180" fontId="16" fillId="0" borderId="25" xfId="2" applyNumberFormat="1" applyFont="1" applyBorder="1" applyAlignment="1">
      <alignment horizontal="right" vertical="center" shrinkToFit="1"/>
    </xf>
    <xf numFmtId="180" fontId="16" fillId="6" borderId="38" xfId="2" applyNumberFormat="1" applyFont="1" applyFill="1" applyBorder="1" applyAlignment="1" applyProtection="1">
      <alignment horizontal="right" vertical="center" shrinkToFit="1"/>
      <protection locked="0"/>
    </xf>
    <xf numFmtId="180" fontId="16" fillId="6" borderId="46" xfId="2" applyNumberFormat="1" applyFont="1" applyFill="1" applyBorder="1" applyAlignment="1" applyProtection="1">
      <alignment horizontal="right" vertical="center" shrinkToFit="1"/>
      <protection locked="0"/>
    </xf>
    <xf numFmtId="180" fontId="16" fillId="6" borderId="47" xfId="2" applyNumberFormat="1" applyFont="1" applyFill="1" applyBorder="1" applyAlignment="1" applyProtection="1">
      <alignment horizontal="left" vertical="center" wrapText="1" shrinkToFit="1"/>
      <protection locked="0"/>
    </xf>
    <xf numFmtId="0" fontId="16" fillId="0" borderId="138" xfId="2" quotePrefix="1" applyFont="1" applyBorder="1" applyAlignment="1">
      <alignment horizontal="left" vertical="center" shrinkToFit="1"/>
    </xf>
    <xf numFmtId="0" fontId="16" fillId="0" borderId="137" xfId="2" quotePrefix="1" applyFont="1" applyBorder="1" applyAlignment="1">
      <alignment horizontal="right" vertical="center"/>
    </xf>
    <xf numFmtId="0" fontId="16" fillId="6" borderId="139" xfId="2" applyFont="1" applyFill="1" applyBorder="1" applyAlignment="1" applyProtection="1">
      <alignment horizontal="center" vertical="center" shrinkToFit="1"/>
      <protection locked="0"/>
    </xf>
    <xf numFmtId="180" fontId="16" fillId="6" borderId="25" xfId="2" applyNumberFormat="1" applyFont="1" applyFill="1" applyBorder="1" applyAlignment="1" applyProtection="1">
      <alignment vertical="center" shrinkToFit="1"/>
      <protection locked="0"/>
    </xf>
    <xf numFmtId="180" fontId="16" fillId="6" borderId="24" xfId="2" applyNumberFormat="1" applyFont="1" applyFill="1" applyBorder="1" applyAlignment="1" applyProtection="1">
      <alignment vertical="center" shrinkToFit="1"/>
      <protection locked="0"/>
    </xf>
    <xf numFmtId="180" fontId="16" fillId="6" borderId="24" xfId="2" applyNumberFormat="1" applyFont="1" applyFill="1" applyBorder="1" applyAlignment="1" applyProtection="1">
      <alignment horizontal="right" vertical="center" shrinkToFit="1"/>
      <protection locked="0"/>
    </xf>
    <xf numFmtId="180" fontId="16" fillId="6" borderId="42" xfId="2" applyNumberFormat="1" applyFont="1" applyFill="1" applyBorder="1" applyAlignment="1" applyProtection="1">
      <alignment horizontal="right" vertical="center" shrinkToFit="1"/>
      <protection locked="0"/>
    </xf>
    <xf numFmtId="180" fontId="16" fillId="6" borderId="25" xfId="2" applyNumberFormat="1" applyFont="1" applyFill="1" applyBorder="1" applyAlignment="1" applyProtection="1">
      <alignment horizontal="left" vertical="center" wrapText="1" shrinkToFit="1"/>
      <protection locked="0"/>
    </xf>
    <xf numFmtId="182" fontId="16" fillId="6" borderId="25" xfId="3" applyNumberFormat="1" applyFont="1" applyFill="1" applyBorder="1" applyAlignment="1" applyProtection="1">
      <alignment vertical="center" shrinkToFit="1"/>
      <protection locked="0"/>
    </xf>
    <xf numFmtId="182" fontId="16" fillId="6" borderId="24" xfId="3" applyNumberFormat="1" applyFont="1" applyFill="1" applyBorder="1" applyAlignment="1" applyProtection="1">
      <alignment vertical="center" shrinkToFit="1"/>
      <protection locked="0"/>
    </xf>
    <xf numFmtId="0" fontId="16" fillId="13" borderId="140" xfId="2" applyFont="1" applyFill="1" applyBorder="1" applyAlignment="1" applyProtection="1">
      <alignment horizontal="center" vertical="center" shrinkToFit="1"/>
      <protection locked="0"/>
    </xf>
    <xf numFmtId="0" fontId="16" fillId="13" borderId="141" xfId="2" applyFont="1" applyFill="1" applyBorder="1" applyAlignment="1">
      <alignment horizontal="center" vertical="center" shrinkToFit="1"/>
    </xf>
    <xf numFmtId="180" fontId="16" fillId="13" borderId="41" xfId="2" applyNumberFormat="1" applyFont="1" applyFill="1" applyBorder="1" applyAlignment="1">
      <alignment horizontal="right" vertical="center" shrinkToFit="1"/>
    </xf>
    <xf numFmtId="180" fontId="16" fillId="13" borderId="40" xfId="2" applyNumberFormat="1" applyFont="1" applyFill="1" applyBorder="1" applyAlignment="1">
      <alignment horizontal="right" vertical="center" shrinkToFit="1"/>
    </xf>
    <xf numFmtId="180" fontId="16" fillId="13" borderId="39" xfId="2" applyNumberFormat="1" applyFont="1" applyFill="1" applyBorder="1" applyAlignment="1">
      <alignment horizontal="right" vertical="center" shrinkToFit="1"/>
    </xf>
    <xf numFmtId="180" fontId="22" fillId="13" borderId="41" xfId="2" applyNumberFormat="1" applyFont="1" applyFill="1" applyBorder="1" applyAlignment="1">
      <alignment horizontal="right" vertical="center" shrinkToFit="1"/>
    </xf>
    <xf numFmtId="180" fontId="22" fillId="13" borderId="41" xfId="2" applyNumberFormat="1" applyFont="1" applyFill="1" applyBorder="1" applyAlignment="1">
      <alignment horizontal="left" vertical="center" wrapText="1"/>
    </xf>
    <xf numFmtId="0" fontId="22" fillId="13" borderId="142" xfId="2" applyFont="1" applyFill="1" applyBorder="1" applyAlignment="1">
      <alignment horizontal="left" vertical="center" shrinkToFit="1"/>
    </xf>
    <xf numFmtId="0" fontId="22" fillId="13" borderId="141" xfId="2" applyFont="1" applyFill="1" applyBorder="1" applyAlignment="1">
      <alignment horizontal="left" vertical="center"/>
    </xf>
    <xf numFmtId="0" fontId="22" fillId="13" borderId="58" xfId="2" applyFont="1" applyFill="1" applyBorder="1" applyAlignment="1">
      <alignment horizontal="center" vertical="center" wrapText="1"/>
    </xf>
    <xf numFmtId="0" fontId="22" fillId="13" borderId="57" xfId="2" applyFont="1" applyFill="1" applyBorder="1" applyAlignment="1">
      <alignment horizontal="center" vertical="center" wrapText="1"/>
    </xf>
    <xf numFmtId="0" fontId="22" fillId="13" borderId="56" xfId="2" applyFont="1" applyFill="1" applyBorder="1" applyAlignment="1">
      <alignment horizontal="center" vertical="center" wrapText="1"/>
    </xf>
    <xf numFmtId="0" fontId="23" fillId="0" borderId="0" xfId="2" applyFont="1" applyAlignment="1">
      <alignment horizontal="left" vertical="center"/>
    </xf>
    <xf numFmtId="0" fontId="16" fillId="0" borderId="0" xfId="2" applyFont="1" applyAlignment="1" applyProtection="1">
      <alignment horizontal="center" vertical="center" shrinkToFit="1"/>
      <protection locked="0"/>
    </xf>
    <xf numFmtId="182" fontId="16" fillId="0" borderId="0" xfId="3" applyNumberFormat="1" applyFont="1" applyFill="1" applyBorder="1" applyAlignment="1" applyProtection="1">
      <alignment vertical="center" shrinkToFit="1"/>
      <protection locked="0"/>
    </xf>
    <xf numFmtId="180" fontId="16" fillId="0" borderId="0" xfId="3" applyNumberFormat="1" applyFont="1" applyFill="1" applyBorder="1" applyAlignment="1">
      <alignment vertical="center" shrinkToFit="1"/>
    </xf>
    <xf numFmtId="180" fontId="16" fillId="0" borderId="0" xfId="2" applyNumberFormat="1" applyFont="1" applyAlignment="1">
      <alignment horizontal="right" vertical="center" shrinkToFit="1"/>
    </xf>
    <xf numFmtId="180" fontId="16" fillId="0" borderId="0" xfId="2" applyNumberFormat="1" applyFont="1" applyAlignment="1" applyProtection="1">
      <alignment horizontal="right" vertical="center" shrinkToFit="1"/>
      <protection locked="0"/>
    </xf>
    <xf numFmtId="0" fontId="16" fillId="0" borderId="145" xfId="2" applyFont="1" applyBorder="1" applyAlignment="1">
      <alignment horizontal="center" vertical="center" shrinkToFit="1"/>
    </xf>
    <xf numFmtId="182" fontId="16" fillId="6" borderId="45" xfId="3" applyNumberFormat="1" applyFont="1" applyFill="1" applyBorder="1" applyAlignment="1" applyProtection="1">
      <alignment vertical="center" shrinkToFit="1"/>
      <protection locked="0"/>
    </xf>
    <xf numFmtId="182" fontId="16" fillId="6" borderId="44" xfId="3" applyNumberFormat="1" applyFont="1" applyFill="1" applyBorder="1" applyAlignment="1" applyProtection="1">
      <alignment vertical="center" shrinkToFit="1"/>
      <protection locked="0"/>
    </xf>
    <xf numFmtId="180" fontId="16" fillId="6" borderId="45" xfId="2" applyNumberFormat="1" applyFont="1" applyFill="1" applyBorder="1" applyAlignment="1" applyProtection="1">
      <alignment horizontal="left" vertical="center" wrapText="1"/>
      <protection locked="0"/>
    </xf>
    <xf numFmtId="0" fontId="16" fillId="0" borderId="146" xfId="2" quotePrefix="1" applyFont="1" applyBorder="1" applyAlignment="1">
      <alignment horizontal="left" vertical="center" shrinkToFit="1"/>
    </xf>
    <xf numFmtId="0" fontId="16" fillId="0" borderId="31" xfId="2" quotePrefix="1" applyFont="1" applyBorder="1" applyAlignment="1">
      <alignment horizontal="right" vertical="center"/>
    </xf>
    <xf numFmtId="0" fontId="16" fillId="0" borderId="147" xfId="2" applyFont="1" applyBorder="1" applyAlignment="1">
      <alignment horizontal="center" vertical="center" shrinkToFit="1"/>
    </xf>
    <xf numFmtId="182" fontId="16" fillId="6" borderId="47" xfId="3" applyNumberFormat="1" applyFont="1" applyFill="1" applyBorder="1" applyAlignment="1" applyProtection="1">
      <alignment vertical="center" shrinkToFit="1"/>
      <protection locked="0"/>
    </xf>
    <xf numFmtId="182" fontId="16" fillId="6" borderId="38" xfId="3" applyNumberFormat="1" applyFont="1" applyFill="1" applyBorder="1" applyAlignment="1" applyProtection="1">
      <alignment vertical="center" shrinkToFit="1"/>
      <protection locked="0"/>
    </xf>
    <xf numFmtId="180" fontId="16" fillId="6" borderId="47" xfId="2" applyNumberFormat="1" applyFont="1" applyFill="1" applyBorder="1" applyAlignment="1" applyProtection="1">
      <alignment horizontal="left" vertical="center" wrapText="1"/>
      <protection locked="0"/>
    </xf>
    <xf numFmtId="0" fontId="16" fillId="0" borderId="148" xfId="2" quotePrefix="1" applyFont="1" applyBorder="1" applyAlignment="1">
      <alignment horizontal="left" vertical="center" shrinkToFit="1"/>
    </xf>
    <xf numFmtId="0" fontId="16" fillId="0" borderId="30" xfId="2" quotePrefix="1" applyFont="1" applyBorder="1" applyAlignment="1">
      <alignment horizontal="right" vertical="center"/>
    </xf>
    <xf numFmtId="180" fontId="16" fillId="6" borderId="25" xfId="2" applyNumberFormat="1" applyFont="1" applyFill="1" applyBorder="1" applyAlignment="1" applyProtection="1">
      <alignment horizontal="left" vertical="center" wrapText="1"/>
      <protection locked="0"/>
    </xf>
    <xf numFmtId="180" fontId="16" fillId="6" borderId="25" xfId="3" applyNumberFormat="1" applyFont="1" applyFill="1" applyBorder="1" applyAlignment="1" applyProtection="1">
      <alignment vertical="center" shrinkToFit="1"/>
      <protection locked="0"/>
    </xf>
    <xf numFmtId="180" fontId="16" fillId="6" borderId="24" xfId="3" applyNumberFormat="1" applyFont="1" applyFill="1" applyBorder="1" applyAlignment="1" applyProtection="1">
      <alignment vertical="center" shrinkToFit="1"/>
      <protection locked="0"/>
    </xf>
    <xf numFmtId="180" fontId="16" fillId="0" borderId="42" xfId="2" applyNumberFormat="1" applyFont="1" applyBorder="1" applyAlignment="1">
      <alignment horizontal="right" vertical="center" shrinkToFit="1"/>
    </xf>
    <xf numFmtId="180" fontId="16" fillId="12" borderId="25" xfId="2" applyNumberFormat="1" applyFont="1" applyFill="1" applyBorder="1" applyAlignment="1" applyProtection="1">
      <alignment horizontal="left" vertical="center" wrapText="1"/>
      <protection locked="0"/>
    </xf>
    <xf numFmtId="182" fontId="16" fillId="13" borderId="41" xfId="3" applyNumberFormat="1" applyFont="1" applyFill="1" applyBorder="1" applyAlignment="1">
      <alignment vertical="center" shrinkToFit="1"/>
    </xf>
    <xf numFmtId="182" fontId="16" fillId="13" borderId="40" xfId="3" applyNumberFormat="1" applyFont="1" applyFill="1" applyBorder="1" applyAlignment="1">
      <alignment vertical="center" shrinkToFit="1"/>
    </xf>
    <xf numFmtId="182" fontId="16" fillId="13" borderId="39" xfId="3" applyNumberFormat="1" applyFont="1" applyFill="1" applyBorder="1" applyAlignment="1">
      <alignment vertical="center" shrinkToFit="1"/>
    </xf>
    <xf numFmtId="180" fontId="16" fillId="13" borderId="40" xfId="2" applyNumberFormat="1" applyFont="1" applyFill="1" applyBorder="1" applyAlignment="1">
      <alignment horizontal="left" vertical="center" shrinkToFit="1"/>
    </xf>
    <xf numFmtId="180" fontId="16" fillId="13" borderId="39" xfId="2" applyNumberFormat="1" applyFont="1" applyFill="1" applyBorder="1" applyAlignment="1">
      <alignment horizontal="left" vertical="center" shrinkToFit="1"/>
    </xf>
    <xf numFmtId="0" fontId="22" fillId="13" borderId="149" xfId="2" applyFont="1" applyFill="1" applyBorder="1" applyAlignment="1">
      <alignment horizontal="left" vertical="center" shrinkToFit="1"/>
    </xf>
    <xf numFmtId="0" fontId="22" fillId="13" borderId="34" xfId="2" applyFont="1" applyFill="1" applyBorder="1" applyAlignment="1">
      <alignment horizontal="left" vertical="center"/>
    </xf>
    <xf numFmtId="180" fontId="16" fillId="0" borderId="0" xfId="2" applyNumberFormat="1" applyFont="1" applyAlignment="1">
      <alignment horizontal="left" vertical="center" wrapText="1"/>
    </xf>
    <xf numFmtId="0" fontId="16" fillId="0" borderId="0" xfId="2" applyFont="1" applyAlignment="1">
      <alignment horizontal="left" vertical="center" shrinkToFit="1"/>
    </xf>
    <xf numFmtId="0" fontId="16" fillId="0" borderId="0" xfId="2" applyFont="1" applyAlignment="1">
      <alignment horizontal="left" vertical="center"/>
    </xf>
    <xf numFmtId="0" fontId="16" fillId="0" borderId="150" xfId="2" applyFont="1" applyBorder="1" applyAlignment="1">
      <alignment horizontal="center" vertical="center" shrinkToFit="1"/>
    </xf>
    <xf numFmtId="180" fontId="16" fillId="0" borderId="43" xfId="2" applyNumberFormat="1" applyFont="1" applyBorder="1" applyAlignment="1">
      <alignment horizontal="right" vertical="center" shrinkToFit="1"/>
    </xf>
    <xf numFmtId="180" fontId="16" fillId="0" borderId="33" xfId="2" applyNumberFormat="1" applyFont="1" applyBorder="1" applyAlignment="1">
      <alignment horizontal="left" vertical="center" shrinkToFit="1"/>
    </xf>
    <xf numFmtId="0" fontId="16" fillId="0" borderId="151" xfId="2" applyFont="1" applyBorder="1" applyAlignment="1">
      <alignment horizontal="left" vertical="center" shrinkToFit="1"/>
    </xf>
    <xf numFmtId="0" fontId="16" fillId="0" borderId="31" xfId="2" applyFont="1" applyBorder="1" applyAlignment="1">
      <alignment horizontal="left" vertical="center"/>
    </xf>
    <xf numFmtId="182" fontId="16" fillId="13" borderId="140" xfId="3" applyNumberFormat="1" applyFont="1" applyFill="1" applyBorder="1" applyAlignment="1">
      <alignment vertical="center" shrinkToFit="1"/>
    </xf>
    <xf numFmtId="182" fontId="16" fillId="13" borderId="152" xfId="3" applyNumberFormat="1" applyFont="1" applyFill="1" applyBorder="1" applyAlignment="1">
      <alignment vertical="center" shrinkToFit="1"/>
    </xf>
    <xf numFmtId="180" fontId="22" fillId="13" borderId="153" xfId="2" applyNumberFormat="1" applyFont="1" applyFill="1" applyBorder="1" applyAlignment="1">
      <alignment horizontal="left" vertical="center" wrapText="1"/>
    </xf>
    <xf numFmtId="0" fontId="22" fillId="13" borderId="154" xfId="2" applyFont="1" applyFill="1" applyBorder="1" applyAlignment="1">
      <alignment horizontal="left" vertical="center" shrinkToFit="1"/>
    </xf>
    <xf numFmtId="0" fontId="16" fillId="0" borderId="155" xfId="2" applyFont="1" applyBorder="1" applyAlignment="1">
      <alignment horizontal="center" vertical="center" shrinkToFit="1"/>
    </xf>
    <xf numFmtId="180" fontId="16" fillId="0" borderId="46" xfId="3" applyNumberFormat="1" applyFont="1" applyBorder="1" applyAlignment="1">
      <alignment vertical="center" shrinkToFit="1"/>
    </xf>
    <xf numFmtId="180" fontId="16" fillId="0" borderId="47" xfId="2" applyNumberFormat="1" applyFont="1" applyBorder="1" applyAlignment="1">
      <alignment horizontal="right" vertical="center" shrinkToFit="1"/>
    </xf>
    <xf numFmtId="180" fontId="16" fillId="6" borderId="156" xfId="2" applyNumberFormat="1" applyFont="1" applyFill="1" applyBorder="1" applyAlignment="1" applyProtection="1">
      <alignment horizontal="left" vertical="center" shrinkToFit="1"/>
      <protection locked="0"/>
    </xf>
    <xf numFmtId="0" fontId="16" fillId="0" borderId="157" xfId="2" quotePrefix="1" applyFont="1" applyBorder="1" applyAlignment="1">
      <alignment horizontal="left" vertical="center" shrinkToFit="1"/>
    </xf>
    <xf numFmtId="0" fontId="16" fillId="0" borderId="158" xfId="2" quotePrefix="1" applyFont="1" applyBorder="1" applyAlignment="1">
      <alignment horizontal="right" vertical="center"/>
    </xf>
    <xf numFmtId="0" fontId="16" fillId="0" borderId="159" xfId="2" applyFont="1" applyBorder="1" applyAlignment="1">
      <alignment horizontal="center" vertical="center" shrinkToFit="1"/>
    </xf>
    <xf numFmtId="0" fontId="16" fillId="0" borderId="160" xfId="2" quotePrefix="1" applyFont="1" applyBorder="1" applyAlignment="1">
      <alignment horizontal="left" vertical="center" shrinkToFit="1"/>
    </xf>
    <xf numFmtId="0" fontId="16" fillId="13" borderId="161" xfId="2" applyFont="1" applyFill="1" applyBorder="1" applyAlignment="1">
      <alignment horizontal="center" vertical="center" shrinkToFit="1"/>
    </xf>
    <xf numFmtId="0" fontId="16" fillId="13" borderId="162" xfId="2" applyFont="1" applyFill="1" applyBorder="1" applyAlignment="1">
      <alignment horizontal="center" vertical="center" shrinkToFit="1"/>
    </xf>
    <xf numFmtId="182" fontId="16" fillId="13" borderId="50" xfId="3" applyNumberFormat="1" applyFont="1" applyFill="1" applyBorder="1" applyAlignment="1">
      <alignment vertical="center" shrinkToFit="1"/>
    </xf>
    <xf numFmtId="182" fontId="16" fillId="13" borderId="49" xfId="3" applyNumberFormat="1" applyFont="1" applyFill="1" applyBorder="1" applyAlignment="1">
      <alignment vertical="center" shrinkToFit="1"/>
    </xf>
    <xf numFmtId="182" fontId="16" fillId="13" borderId="48" xfId="3" applyNumberFormat="1" applyFont="1" applyFill="1" applyBorder="1" applyAlignment="1">
      <alignment vertical="center" shrinkToFit="1"/>
    </xf>
    <xf numFmtId="180" fontId="22" fillId="13" borderId="50" xfId="2" applyNumberFormat="1" applyFont="1" applyFill="1" applyBorder="1" applyAlignment="1">
      <alignment horizontal="right" vertical="center" shrinkToFit="1"/>
    </xf>
    <xf numFmtId="180" fontId="16" fillId="13" borderId="49" xfId="2" applyNumberFormat="1" applyFont="1" applyFill="1" applyBorder="1" applyAlignment="1">
      <alignment horizontal="right" vertical="center" shrinkToFit="1"/>
    </xf>
    <xf numFmtId="180" fontId="16" fillId="13" borderId="48" xfId="2" applyNumberFormat="1" applyFont="1" applyFill="1" applyBorder="1" applyAlignment="1">
      <alignment horizontal="right" vertical="center" shrinkToFit="1"/>
    </xf>
    <xf numFmtId="180" fontId="22" fillId="13" borderId="163" xfId="2" applyNumberFormat="1" applyFont="1" applyFill="1" applyBorder="1" applyAlignment="1">
      <alignment horizontal="left" vertical="center" wrapText="1"/>
    </xf>
    <xf numFmtId="0" fontId="22" fillId="13" borderId="164" xfId="2" applyFont="1" applyFill="1" applyBorder="1" applyAlignment="1">
      <alignment horizontal="left" vertical="center" shrinkToFit="1"/>
    </xf>
    <xf numFmtId="0" fontId="22" fillId="13" borderId="165" xfId="2" applyFont="1" applyFill="1" applyBorder="1" applyAlignment="1">
      <alignment horizontal="left" vertical="center"/>
    </xf>
    <xf numFmtId="180" fontId="16" fillId="9" borderId="170" xfId="2" applyNumberFormat="1" applyFont="1" applyFill="1" applyBorder="1" applyAlignment="1">
      <alignment horizontal="right" vertical="center"/>
    </xf>
    <xf numFmtId="180" fontId="16" fillId="9" borderId="171" xfId="2" applyNumberFormat="1" applyFont="1" applyFill="1" applyBorder="1" applyAlignment="1">
      <alignment horizontal="right" vertical="center"/>
    </xf>
    <xf numFmtId="180" fontId="16" fillId="9" borderId="172" xfId="2" applyNumberFormat="1" applyFont="1" applyFill="1" applyBorder="1" applyAlignment="1">
      <alignment horizontal="left" vertical="center" indent="2"/>
    </xf>
    <xf numFmtId="180" fontId="16" fillId="9" borderId="173" xfId="2" applyNumberFormat="1" applyFont="1" applyFill="1" applyBorder="1" applyAlignment="1">
      <alignment horizontal="right" vertical="center"/>
    </xf>
    <xf numFmtId="180" fontId="16" fillId="9" borderId="17" xfId="2" applyNumberFormat="1" applyFont="1" applyFill="1" applyBorder="1" applyAlignment="1">
      <alignment horizontal="right" vertical="center"/>
    </xf>
    <xf numFmtId="180" fontId="16" fillId="9" borderId="174" xfId="2" applyNumberFormat="1" applyFont="1" applyFill="1" applyBorder="1" applyAlignment="1">
      <alignment horizontal="left" vertical="center" indent="2"/>
    </xf>
    <xf numFmtId="180" fontId="16" fillId="9" borderId="175" xfId="2" applyNumberFormat="1" applyFont="1" applyFill="1" applyBorder="1" applyAlignment="1">
      <alignment horizontal="right" vertical="center"/>
    </xf>
    <xf numFmtId="180" fontId="16" fillId="9" borderId="176" xfId="2" applyNumberFormat="1" applyFont="1" applyFill="1" applyBorder="1" applyAlignment="1">
      <alignment horizontal="right" vertical="center"/>
    </xf>
    <xf numFmtId="180" fontId="16" fillId="9" borderId="177" xfId="2" applyNumberFormat="1" applyFont="1" applyFill="1" applyBorder="1" applyAlignment="1">
      <alignment horizontal="left" vertical="center" indent="2"/>
    </xf>
    <xf numFmtId="180" fontId="16" fillId="9" borderId="178" xfId="2" applyNumberFormat="1" applyFont="1" applyFill="1" applyBorder="1" applyAlignment="1">
      <alignment horizontal="right" vertical="center"/>
    </xf>
    <xf numFmtId="180" fontId="16" fillId="9" borderId="59" xfId="2" applyNumberFormat="1" applyFont="1" applyFill="1" applyBorder="1" applyAlignment="1">
      <alignment horizontal="right" vertical="center"/>
    </xf>
    <xf numFmtId="180" fontId="22" fillId="9" borderId="59" xfId="2" applyNumberFormat="1" applyFont="1" applyFill="1" applyBorder="1" applyAlignment="1">
      <alignment horizontal="right" vertical="center"/>
    </xf>
    <xf numFmtId="0" fontId="16" fillId="9" borderId="179" xfId="2" applyFont="1" applyFill="1" applyBorder="1" applyAlignment="1">
      <alignment horizontal="left" vertical="center"/>
    </xf>
    <xf numFmtId="0" fontId="22" fillId="13" borderId="173" xfId="2" applyFont="1" applyFill="1" applyBorder="1" applyAlignment="1">
      <alignment horizontal="center" vertical="center" wrapText="1"/>
    </xf>
    <xf numFmtId="0" fontId="22" fillId="13" borderId="17" xfId="2" applyFont="1" applyFill="1" applyBorder="1" applyAlignment="1">
      <alignment horizontal="center" vertical="center" wrapText="1"/>
    </xf>
    <xf numFmtId="0" fontId="16" fillId="0" borderId="7" xfId="2" applyFont="1" applyBorder="1" applyAlignment="1">
      <alignment horizontal="center" vertical="center"/>
    </xf>
    <xf numFmtId="0" fontId="16" fillId="0" borderId="6" xfId="2" applyFont="1" applyBorder="1" applyAlignment="1">
      <alignment horizontal="center" vertical="center"/>
    </xf>
    <xf numFmtId="0" fontId="16" fillId="0" borderId="10" xfId="2" applyFont="1" applyBorder="1" applyAlignment="1">
      <alignment horizontal="center" vertical="center"/>
    </xf>
    <xf numFmtId="0" fontId="22" fillId="0" borderId="0" xfId="2" applyFont="1" applyAlignment="1">
      <alignment horizontal="center" vertical="center" wrapText="1"/>
    </xf>
    <xf numFmtId="0" fontId="16" fillId="6" borderId="58" xfId="2" applyFont="1" applyFill="1" applyBorder="1" applyAlignment="1" applyProtection="1">
      <alignment horizontal="center" vertical="top" shrinkToFit="1"/>
      <protection locked="0"/>
    </xf>
    <xf numFmtId="0" fontId="25" fillId="6" borderId="57" xfId="2" applyFont="1" applyFill="1" applyBorder="1" applyAlignment="1" applyProtection="1">
      <alignment vertical="top" wrapText="1"/>
      <protection locked="0"/>
    </xf>
    <xf numFmtId="0" fontId="16" fillId="6" borderId="57" xfId="2" applyFont="1" applyFill="1" applyBorder="1" applyAlignment="1" applyProtection="1">
      <alignment vertical="top" wrapText="1"/>
      <protection locked="0"/>
    </xf>
    <xf numFmtId="0" fontId="16" fillId="0" borderId="57" xfId="2" applyFont="1" applyBorder="1" applyAlignment="1">
      <alignment horizontal="left" vertical="top" wrapText="1"/>
    </xf>
    <xf numFmtId="0" fontId="16" fillId="0" borderId="56" xfId="2" applyFont="1" applyBorder="1" applyAlignment="1">
      <alignment horizontal="left" vertical="top" wrapText="1"/>
    </xf>
    <xf numFmtId="0" fontId="16" fillId="6" borderId="55" xfId="2" applyFont="1" applyFill="1" applyBorder="1" applyAlignment="1" applyProtection="1">
      <alignment horizontal="center" vertical="top" shrinkToFit="1"/>
      <protection locked="0"/>
    </xf>
    <xf numFmtId="0" fontId="25" fillId="6" borderId="17" xfId="2" applyFont="1" applyFill="1" applyBorder="1" applyAlignment="1" applyProtection="1">
      <alignment vertical="top" wrapText="1"/>
      <protection locked="0"/>
    </xf>
    <xf numFmtId="0" fontId="16" fillId="6" borderId="17" xfId="2" applyFont="1" applyFill="1" applyBorder="1" applyAlignment="1" applyProtection="1">
      <alignment vertical="top" wrapText="1"/>
      <protection locked="0"/>
    </xf>
    <xf numFmtId="0" fontId="16" fillId="0" borderId="17" xfId="2" applyFont="1" applyBorder="1" applyAlignment="1">
      <alignment horizontal="left" vertical="top" wrapText="1"/>
    </xf>
    <xf numFmtId="0" fontId="16" fillId="0" borderId="54" xfId="2" applyFont="1" applyBorder="1" applyAlignment="1">
      <alignment horizontal="left" vertical="top" wrapText="1"/>
    </xf>
    <xf numFmtId="0" fontId="16" fillId="6" borderId="17" xfId="2" applyFont="1" applyFill="1" applyBorder="1" applyAlignment="1" applyProtection="1">
      <alignment horizontal="center" vertical="top" wrapText="1"/>
      <protection locked="0"/>
    </xf>
    <xf numFmtId="0" fontId="25" fillId="0" borderId="0" xfId="2" applyFont="1" applyAlignment="1">
      <alignment horizontal="left"/>
    </xf>
    <xf numFmtId="0" fontId="21" fillId="0" borderId="0" xfId="2" applyFont="1" applyAlignment="1">
      <alignment horizontal="center" vertical="center"/>
    </xf>
    <xf numFmtId="0" fontId="2" fillId="0" borderId="0" xfId="0" applyFont="1" applyAlignment="1">
      <alignment horizontal="left" vertical="top"/>
    </xf>
    <xf numFmtId="0" fontId="5" fillId="2" borderId="1" xfId="0" applyFont="1" applyFill="1" applyBorder="1" applyAlignment="1">
      <alignment horizontal="left" vertical="top" wrapText="1"/>
    </xf>
    <xf numFmtId="0" fontId="5" fillId="2" borderId="13" xfId="0" applyFont="1" applyFill="1" applyBorder="1" applyAlignment="1">
      <alignment horizontal="left" vertical="top" wrapText="1"/>
    </xf>
    <xf numFmtId="0" fontId="14" fillId="0" borderId="7" xfId="0" applyFont="1" applyBorder="1" applyAlignment="1">
      <alignment horizontal="left" vertical="top" wrapText="1"/>
    </xf>
    <xf numFmtId="0" fontId="3" fillId="0" borderId="7" xfId="0" applyFont="1" applyBorder="1" applyAlignment="1">
      <alignment horizontal="left" vertical="top" wrapText="1"/>
    </xf>
    <xf numFmtId="0" fontId="14" fillId="0" borderId="10" xfId="0" applyFont="1" applyBorder="1" applyAlignment="1">
      <alignment horizontal="left" vertical="top" wrapText="1"/>
    </xf>
    <xf numFmtId="0" fontId="8" fillId="0" borderId="0" xfId="0" applyFont="1" applyAlignment="1">
      <alignment horizontal="left" vertical="top"/>
    </xf>
    <xf numFmtId="0" fontId="26" fillId="0" borderId="0" xfId="0" applyFont="1" applyAlignment="1">
      <alignment horizontal="left" vertical="top"/>
    </xf>
    <xf numFmtId="0" fontId="3" fillId="0" borderId="54" xfId="0" applyFont="1" applyBorder="1" applyAlignment="1">
      <alignment horizontal="justify" vertical="top" wrapText="1"/>
    </xf>
    <xf numFmtId="0" fontId="5" fillId="2" borderId="37" xfId="0" applyFont="1" applyFill="1" applyBorder="1" applyAlignment="1">
      <alignment horizontal="justify" vertical="top" wrapText="1"/>
    </xf>
    <xf numFmtId="0" fontId="5" fillId="2" borderId="51" xfId="0" applyFont="1" applyFill="1" applyBorder="1" applyAlignment="1">
      <alignment horizontal="justify" vertical="top" wrapText="1"/>
    </xf>
    <xf numFmtId="0" fontId="3" fillId="0" borderId="56" xfId="0" applyFont="1" applyBorder="1" applyAlignment="1">
      <alignment horizontal="left" vertical="top" wrapText="1"/>
    </xf>
    <xf numFmtId="0" fontId="3" fillId="0" borderId="59" xfId="0" applyFont="1" applyBorder="1" applyAlignment="1">
      <alignment horizontal="left" vertical="center" wrapText="1"/>
    </xf>
    <xf numFmtId="0" fontId="5" fillId="2" borderId="86" xfId="0" applyFont="1" applyFill="1" applyBorder="1" applyAlignment="1">
      <alignment horizontal="justify" vertical="top" wrapText="1"/>
    </xf>
    <xf numFmtId="0" fontId="5" fillId="2" borderId="87" xfId="0" applyFont="1" applyFill="1" applyBorder="1" applyAlignment="1">
      <alignment horizontal="left" vertical="center" wrapText="1"/>
    </xf>
    <xf numFmtId="0" fontId="3" fillId="0" borderId="64" xfId="0" applyFont="1" applyBorder="1" applyAlignment="1">
      <alignment horizontal="left" vertical="top" wrapText="1"/>
    </xf>
    <xf numFmtId="0" fontId="3" fillId="0" borderId="35" xfId="0" applyFont="1" applyBorder="1" applyAlignment="1">
      <alignment horizontal="justify" vertical="top" wrapText="1"/>
    </xf>
    <xf numFmtId="0" fontId="3" fillId="0" borderId="56" xfId="0" applyFont="1" applyBorder="1" applyAlignment="1">
      <alignment horizontal="justify" vertical="top" wrapText="1"/>
    </xf>
    <xf numFmtId="0" fontId="17" fillId="0" borderId="0" xfId="0" applyFont="1" applyAlignment="1">
      <alignment horizontal="left" vertical="center" wrapText="1"/>
    </xf>
    <xf numFmtId="0" fontId="3" fillId="0" borderId="0" xfId="0" applyFont="1" applyFill="1" applyBorder="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shrinkToFit="1"/>
    </xf>
    <xf numFmtId="0" fontId="3" fillId="0" borderId="0" xfId="0" applyFont="1" applyFill="1" applyBorder="1" applyAlignment="1">
      <alignment vertical="center" shrinkToFit="1"/>
    </xf>
    <xf numFmtId="0" fontId="3" fillId="0" borderId="0" xfId="0" applyFont="1" applyFill="1" applyBorder="1" applyAlignment="1">
      <alignment horizontal="center" vertical="center" shrinkToFit="1"/>
    </xf>
    <xf numFmtId="0" fontId="3" fillId="7" borderId="17" xfId="0" applyFont="1" applyFill="1" applyBorder="1" applyAlignment="1">
      <alignment horizontal="center" vertical="center" shrinkToFit="1"/>
    </xf>
    <xf numFmtId="0" fontId="3" fillId="0" borderId="17" xfId="0" applyFont="1" applyFill="1" applyBorder="1" applyAlignment="1">
      <alignment vertical="center" shrinkToFit="1"/>
    </xf>
    <xf numFmtId="0" fontId="3" fillId="0" borderId="17" xfId="0" applyFont="1" applyFill="1" applyBorder="1" applyAlignment="1">
      <alignment horizontal="left" vertical="center" shrinkToFit="1"/>
    </xf>
    <xf numFmtId="183" fontId="17" fillId="5" borderId="58" xfId="0" applyNumberFormat="1" applyFont="1" applyFill="1" applyBorder="1" applyAlignment="1" applyProtection="1">
      <alignment horizontal="left" vertical="center" wrapText="1"/>
      <protection locked="0"/>
    </xf>
    <xf numFmtId="0" fontId="17" fillId="5" borderId="55" xfId="0" applyFont="1" applyFill="1" applyBorder="1" applyAlignment="1" applyProtection="1">
      <alignment horizontal="left" vertical="center" wrapText="1"/>
      <protection locked="0"/>
    </xf>
    <xf numFmtId="0" fontId="17" fillId="5" borderId="58" xfId="0" applyFont="1" applyFill="1" applyBorder="1" applyAlignment="1" applyProtection="1">
      <alignment horizontal="left" vertical="center" wrapText="1"/>
      <protection locked="0"/>
    </xf>
    <xf numFmtId="0" fontId="17" fillId="6" borderId="88" xfId="0" applyFont="1" applyFill="1" applyBorder="1" applyAlignment="1" applyProtection="1">
      <alignment horizontal="left" vertical="center" wrapText="1"/>
      <protection locked="0"/>
    </xf>
    <xf numFmtId="0" fontId="17" fillId="5" borderId="82" xfId="0" applyFont="1" applyFill="1" applyBorder="1" applyAlignment="1" applyProtection="1">
      <alignment horizontal="left" vertical="center" wrapText="1"/>
      <protection locked="0"/>
    </xf>
    <xf numFmtId="0" fontId="17" fillId="5" borderId="66" xfId="0" applyFont="1" applyFill="1" applyBorder="1" applyAlignment="1" applyProtection="1">
      <alignment horizontal="left" vertical="center" wrapText="1"/>
      <protection locked="0"/>
    </xf>
    <xf numFmtId="0" fontId="27" fillId="7" borderId="66" xfId="0" applyFont="1" applyFill="1" applyBorder="1" applyAlignment="1">
      <alignment horizontal="left" vertical="center" wrapText="1"/>
    </xf>
    <xf numFmtId="0" fontId="17" fillId="10" borderId="75" xfId="0" applyFont="1" applyFill="1" applyBorder="1" applyAlignment="1" applyProtection="1">
      <alignment horizontal="left" vertical="center" wrapText="1"/>
      <protection locked="0"/>
    </xf>
    <xf numFmtId="178" fontId="17" fillId="5" borderId="66" xfId="0" applyNumberFormat="1" applyFont="1" applyFill="1" applyBorder="1" applyAlignment="1" applyProtection="1">
      <alignment horizontal="left" vertical="center" wrapText="1"/>
      <protection locked="0"/>
    </xf>
    <xf numFmtId="176" fontId="17" fillId="6" borderId="66" xfId="0" applyNumberFormat="1" applyFont="1" applyFill="1" applyBorder="1" applyAlignment="1" applyProtection="1">
      <alignment horizontal="left" vertical="center" wrapText="1"/>
      <protection locked="0"/>
    </xf>
    <xf numFmtId="0" fontId="17" fillId="5" borderId="72" xfId="0" applyFont="1" applyFill="1" applyBorder="1" applyAlignment="1" applyProtection="1">
      <alignment horizontal="left" vertical="center" wrapText="1"/>
      <protection locked="0"/>
    </xf>
    <xf numFmtId="177" fontId="17" fillId="5" borderId="88" xfId="0" applyNumberFormat="1" applyFont="1" applyFill="1" applyBorder="1" applyAlignment="1" applyProtection="1">
      <alignment horizontal="left" vertical="center" wrapText="1"/>
      <protection locked="0"/>
    </xf>
    <xf numFmtId="0" fontId="3" fillId="5" borderId="66" xfId="0" applyFont="1" applyFill="1" applyBorder="1" applyAlignment="1" applyProtection="1">
      <alignment vertical="top" wrapText="1"/>
      <protection locked="0"/>
    </xf>
    <xf numFmtId="0" fontId="3" fillId="5" borderId="72" xfId="0" applyFont="1" applyFill="1" applyBorder="1" applyAlignment="1" applyProtection="1">
      <alignment vertical="top" wrapText="1"/>
      <protection locked="0"/>
    </xf>
    <xf numFmtId="0" fontId="17" fillId="5" borderId="79" xfId="0" applyFont="1" applyFill="1" applyBorder="1" applyAlignment="1" applyProtection="1">
      <alignment horizontal="right" vertical="top" wrapText="1"/>
      <protection locked="0"/>
    </xf>
    <xf numFmtId="0" fontId="17" fillId="5" borderId="17" xfId="0" applyFont="1" applyFill="1" applyBorder="1" applyAlignment="1" applyProtection="1">
      <alignment vertical="top" wrapText="1"/>
      <protection locked="0"/>
    </xf>
    <xf numFmtId="0" fontId="17" fillId="5" borderId="55" xfId="0" applyFont="1" applyFill="1" applyBorder="1" applyAlignment="1" applyProtection="1">
      <alignment vertical="top" wrapText="1"/>
      <protection locked="0"/>
    </xf>
    <xf numFmtId="0" fontId="3" fillId="0" borderId="2" xfId="0" applyFont="1" applyBorder="1">
      <alignment vertical="center"/>
    </xf>
    <xf numFmtId="0" fontId="3" fillId="0" borderId="4" xfId="0" applyFont="1" applyBorder="1">
      <alignment vertical="center"/>
    </xf>
    <xf numFmtId="0" fontId="3" fillId="0" borderId="15" xfId="0" applyFont="1" applyBorder="1">
      <alignment vertical="center"/>
    </xf>
    <xf numFmtId="0" fontId="3" fillId="0" borderId="5" xfId="0" applyFont="1" applyBorder="1">
      <alignment vertical="center"/>
    </xf>
    <xf numFmtId="0" fontId="3" fillId="0" borderId="7" xfId="0" applyFont="1" applyBorder="1">
      <alignment vertical="center"/>
    </xf>
    <xf numFmtId="0" fontId="6" fillId="0" borderId="15" xfId="2" applyFont="1" applyBorder="1" applyAlignment="1">
      <alignment horizontal="left" vertical="center"/>
    </xf>
    <xf numFmtId="0" fontId="3" fillId="0" borderId="10" xfId="2" applyFont="1" applyBorder="1" applyAlignment="1">
      <alignment horizontal="center" vertical="center"/>
    </xf>
    <xf numFmtId="0" fontId="3" fillId="0" borderId="15" xfId="2" applyFont="1" applyBorder="1" applyAlignment="1">
      <alignment horizontal="left" vertical="center" wrapText="1"/>
    </xf>
    <xf numFmtId="0" fontId="3" fillId="0" borderId="5" xfId="2" applyFont="1" applyBorder="1" applyAlignment="1">
      <alignment horizontal="left" vertical="center" wrapText="1"/>
    </xf>
    <xf numFmtId="0" fontId="3" fillId="0" borderId="7" xfId="2" applyFont="1" applyBorder="1" applyAlignment="1">
      <alignment horizontal="center" vertical="center"/>
    </xf>
    <xf numFmtId="0" fontId="3" fillId="8" borderId="105" xfId="0" applyFont="1" applyFill="1" applyBorder="1" applyAlignment="1">
      <alignment horizontal="center" vertical="top" shrinkToFit="1"/>
    </xf>
    <xf numFmtId="0" fontId="3" fillId="0" borderId="105" xfId="0" applyFont="1" applyBorder="1" applyAlignment="1">
      <alignment vertical="top" shrinkToFit="1"/>
    </xf>
    <xf numFmtId="0" fontId="12" fillId="9" borderId="17" xfId="0" applyFont="1" applyFill="1" applyBorder="1" applyAlignment="1">
      <alignment horizontal="center" vertical="top"/>
    </xf>
    <xf numFmtId="0" fontId="3" fillId="7" borderId="17" xfId="0" applyFont="1" applyFill="1" applyBorder="1" applyAlignment="1">
      <alignment horizontal="center" vertical="top"/>
    </xf>
    <xf numFmtId="0" fontId="3" fillId="9" borderId="109" xfId="0" applyFont="1" applyFill="1" applyBorder="1" applyAlignment="1">
      <alignment vertical="top"/>
    </xf>
    <xf numFmtId="0" fontId="3" fillId="9" borderId="20" xfId="0" applyFont="1" applyFill="1" applyBorder="1" applyAlignment="1">
      <alignment vertical="top"/>
    </xf>
    <xf numFmtId="0" fontId="5" fillId="13" borderId="51" xfId="0" applyFont="1" applyFill="1" applyBorder="1" applyAlignment="1">
      <alignment horizontal="left" vertical="top" wrapText="1"/>
    </xf>
    <xf numFmtId="179" fontId="17" fillId="5" borderId="62" xfId="0" applyNumberFormat="1" applyFont="1" applyFill="1" applyBorder="1" applyAlignment="1" applyProtection="1">
      <alignment horizontal="justify" vertical="top" wrapText="1" shrinkToFit="1"/>
      <protection locked="0"/>
    </xf>
    <xf numFmtId="38" fontId="3" fillId="5" borderId="63" xfId="1" applyFont="1" applyFill="1" applyBorder="1" applyAlignment="1" applyProtection="1">
      <alignment horizontal="right" vertical="top" wrapText="1" shrinkToFit="1"/>
      <protection locked="0"/>
    </xf>
    <xf numFmtId="179" fontId="17" fillId="6" borderId="65" xfId="0" applyNumberFormat="1" applyFont="1" applyFill="1" applyBorder="1" applyAlignment="1" applyProtection="1">
      <alignment horizontal="justify" vertical="top" wrapText="1" shrinkToFit="1"/>
      <protection locked="0"/>
    </xf>
    <xf numFmtId="38" fontId="3" fillId="6" borderId="66" xfId="1" applyFont="1" applyFill="1" applyBorder="1" applyAlignment="1" applyProtection="1">
      <alignment horizontal="right" vertical="top" wrapText="1" shrinkToFit="1"/>
      <protection locked="0"/>
    </xf>
    <xf numFmtId="0" fontId="3" fillId="5" borderId="63" xfId="0" applyFont="1" applyFill="1" applyBorder="1" applyAlignment="1" applyProtection="1">
      <alignment vertical="top" wrapText="1"/>
      <protection locked="0"/>
    </xf>
    <xf numFmtId="0" fontId="3" fillId="5" borderId="69" xfId="0" applyFont="1" applyFill="1" applyBorder="1" applyAlignment="1" applyProtection="1">
      <alignment vertical="top" wrapText="1"/>
      <protection locked="0"/>
    </xf>
    <xf numFmtId="0" fontId="17" fillId="9" borderId="68" xfId="0" applyFont="1" applyFill="1" applyBorder="1" applyAlignment="1" applyProtection="1">
      <alignment horizontal="left" vertical="top" wrapText="1"/>
      <protection locked="0"/>
    </xf>
    <xf numFmtId="0" fontId="3" fillId="0" borderId="68" xfId="0" applyFont="1" applyBorder="1" applyAlignment="1">
      <alignment vertical="top" wrapText="1"/>
    </xf>
    <xf numFmtId="0" fontId="3" fillId="0" borderId="62" xfId="0" applyFont="1" applyBorder="1" applyAlignment="1">
      <alignment vertical="top" wrapText="1"/>
    </xf>
    <xf numFmtId="0" fontId="3" fillId="0" borderId="65" xfId="0" applyFont="1" applyBorder="1" applyAlignment="1">
      <alignment vertical="top" wrapText="1"/>
    </xf>
    <xf numFmtId="0" fontId="17" fillId="11" borderId="0" xfId="0" applyFont="1" applyFill="1" applyAlignment="1">
      <alignment vertical="top"/>
    </xf>
    <xf numFmtId="0" fontId="17" fillId="0" borderId="62" xfId="0" applyFont="1" applyBorder="1" applyAlignment="1">
      <alignment horizontal="left" vertical="top" wrapText="1"/>
    </xf>
    <xf numFmtId="0" fontId="17" fillId="5" borderId="63" xfId="0" applyFont="1" applyFill="1" applyBorder="1" applyAlignment="1" applyProtection="1">
      <alignment vertical="top" wrapText="1"/>
      <protection locked="0"/>
    </xf>
    <xf numFmtId="0" fontId="17" fillId="5" borderId="66" xfId="0" applyFont="1" applyFill="1" applyBorder="1" applyAlignment="1" applyProtection="1">
      <alignment vertical="top" wrapText="1"/>
      <protection locked="0"/>
    </xf>
    <xf numFmtId="0" fontId="17" fillId="5" borderId="69" xfId="0" applyFont="1" applyFill="1" applyBorder="1" applyAlignment="1" applyProtection="1">
      <alignment vertical="top" wrapText="1"/>
      <protection locked="0"/>
    </xf>
    <xf numFmtId="0" fontId="3" fillId="0" borderId="113" xfId="0" applyFont="1" applyBorder="1" applyAlignment="1">
      <alignment vertical="top" wrapText="1"/>
    </xf>
    <xf numFmtId="0" fontId="17" fillId="0" borderId="68" xfId="0" applyFont="1" applyBorder="1" applyAlignment="1">
      <alignment horizontal="justify" vertical="top" wrapText="1"/>
    </xf>
    <xf numFmtId="0" fontId="17" fillId="0" borderId="62" xfId="0" applyFont="1" applyBorder="1" applyAlignment="1">
      <alignment horizontal="justify" vertical="top" wrapText="1"/>
    </xf>
    <xf numFmtId="0" fontId="17" fillId="0" borderId="65" xfId="0" applyFont="1" applyBorder="1" applyAlignment="1">
      <alignment horizontal="justify" vertical="top" wrapText="1"/>
    </xf>
    <xf numFmtId="0" fontId="17" fillId="0" borderId="62" xfId="0" applyFont="1" applyBorder="1" applyAlignment="1">
      <alignment vertical="top" wrapText="1"/>
    </xf>
    <xf numFmtId="0" fontId="17" fillId="0" borderId="65" xfId="0" applyFont="1" applyBorder="1" applyAlignment="1">
      <alignment vertical="top" wrapText="1"/>
    </xf>
    <xf numFmtId="0" fontId="17" fillId="0" borderId="71" xfId="0" applyFont="1" applyBorder="1" applyAlignment="1">
      <alignment vertical="top" wrapText="1"/>
    </xf>
    <xf numFmtId="0" fontId="3" fillId="0" borderId="92" xfId="0" applyFont="1" applyBorder="1" applyAlignment="1">
      <alignment horizontal="left" vertical="top" wrapText="1"/>
    </xf>
    <xf numFmtId="0" fontId="17" fillId="0" borderId="65" xfId="0" applyFont="1" applyBorder="1" applyAlignment="1">
      <alignment horizontal="left" vertical="top" wrapText="1"/>
    </xf>
    <xf numFmtId="0" fontId="17" fillId="0" borderId="68" xfId="0" applyFont="1" applyBorder="1" applyAlignment="1">
      <alignment horizontal="left" vertical="top" wrapText="1"/>
    </xf>
    <xf numFmtId="0" fontId="17" fillId="0" borderId="71" xfId="0" applyFont="1" applyBorder="1" applyAlignment="1">
      <alignment horizontal="justify" vertical="top" wrapText="1"/>
    </xf>
    <xf numFmtId="0" fontId="0" fillId="0" borderId="0" xfId="0" applyAlignment="1">
      <alignment horizontal="left" vertical="top" wrapText="1"/>
    </xf>
    <xf numFmtId="0" fontId="3" fillId="0" borderId="0" xfId="0" applyFont="1" applyAlignment="1">
      <alignment vertical="center"/>
    </xf>
    <xf numFmtId="0" fontId="3" fillId="0" borderId="0" xfId="0" applyFont="1" applyAlignment="1">
      <alignment horizontal="left" vertical="center" shrinkToFit="1"/>
    </xf>
    <xf numFmtId="0" fontId="3" fillId="0" borderId="0" xfId="0" quotePrefix="1" applyFont="1" applyAlignment="1">
      <alignment horizontal="left" vertical="center" shrinkToFit="1"/>
    </xf>
    <xf numFmtId="0" fontId="0" fillId="0" borderId="0" xfId="0" applyAlignment="1">
      <alignment horizontal="center" vertical="top"/>
    </xf>
    <xf numFmtId="0" fontId="3" fillId="0" borderId="51" xfId="0" applyFont="1" applyBorder="1" applyAlignment="1">
      <alignment horizontal="left" vertical="top" wrapText="1"/>
    </xf>
    <xf numFmtId="0" fontId="3" fillId="0" borderId="62" xfId="0" applyFont="1" applyBorder="1" applyAlignment="1">
      <alignment horizontal="center" vertical="top" wrapText="1"/>
    </xf>
    <xf numFmtId="0" fontId="3" fillId="0" borderId="63" xfId="0" applyFont="1" applyBorder="1" applyAlignment="1">
      <alignment horizontal="center" vertical="top" wrapText="1"/>
    </xf>
    <xf numFmtId="0" fontId="3" fillId="14" borderId="17" xfId="0" applyFont="1" applyFill="1" applyBorder="1" applyAlignment="1">
      <alignment horizontal="center" vertical="top" wrapText="1"/>
    </xf>
    <xf numFmtId="38" fontId="3" fillId="0" borderId="76" xfId="1" applyFont="1" applyBorder="1" applyAlignment="1">
      <alignment horizontal="right" vertical="top" shrinkToFit="1"/>
    </xf>
    <xf numFmtId="38" fontId="3" fillId="0" borderId="21" xfId="1" applyFont="1" applyBorder="1" applyAlignment="1">
      <alignment horizontal="right" vertical="top" shrinkToFit="1"/>
    </xf>
    <xf numFmtId="0" fontId="3" fillId="5" borderId="62" xfId="0" applyFont="1" applyFill="1" applyBorder="1" applyAlignment="1" applyProtection="1">
      <alignment horizontal="left" vertical="top" wrapText="1"/>
      <protection locked="0"/>
    </xf>
    <xf numFmtId="38" fontId="3" fillId="5" borderId="90" xfId="1" applyFont="1" applyFill="1" applyBorder="1" applyAlignment="1" applyProtection="1">
      <alignment horizontal="right" vertical="top" shrinkToFit="1"/>
      <protection locked="0"/>
    </xf>
    <xf numFmtId="38" fontId="3" fillId="5" borderId="63" xfId="1" applyFont="1" applyFill="1" applyBorder="1" applyAlignment="1" applyProtection="1">
      <alignment horizontal="right" vertical="top" shrinkToFit="1"/>
      <protection locked="0"/>
    </xf>
    <xf numFmtId="0" fontId="3" fillId="6" borderId="65" xfId="0" applyFont="1" applyFill="1" applyBorder="1" applyAlignment="1" applyProtection="1">
      <alignment horizontal="left" vertical="top" wrapText="1"/>
      <protection locked="0"/>
    </xf>
    <xf numFmtId="38" fontId="3" fillId="6" borderId="93" xfId="1" applyFont="1" applyFill="1" applyBorder="1" applyAlignment="1" applyProtection="1">
      <alignment horizontal="right" vertical="top" shrinkToFit="1"/>
      <protection locked="0"/>
    </xf>
    <xf numFmtId="38" fontId="3" fillId="6" borderId="66" xfId="1" applyFont="1" applyFill="1" applyBorder="1" applyAlignment="1" applyProtection="1">
      <alignment horizontal="right" vertical="top" shrinkToFit="1"/>
      <protection locked="0"/>
    </xf>
    <xf numFmtId="0" fontId="3" fillId="6" borderId="74" xfId="0" applyFont="1" applyFill="1" applyBorder="1" applyAlignment="1" applyProtection="1">
      <alignment horizontal="left" vertical="top" wrapText="1"/>
      <protection locked="0"/>
    </xf>
    <xf numFmtId="38" fontId="3" fillId="6" borderId="122" xfId="1" applyFont="1" applyFill="1" applyBorder="1" applyAlignment="1" applyProtection="1">
      <alignment horizontal="right" vertical="top" shrinkToFit="1"/>
      <protection locked="0"/>
    </xf>
    <xf numFmtId="38" fontId="3" fillId="6" borderId="75" xfId="1" applyFont="1" applyFill="1" applyBorder="1" applyAlignment="1" applyProtection="1">
      <alignment horizontal="right" vertical="top" shrinkToFit="1"/>
      <protection locked="0"/>
    </xf>
    <xf numFmtId="177" fontId="3" fillId="5" borderId="65" xfId="0" applyNumberFormat="1" applyFont="1" applyFill="1" applyBorder="1" applyAlignment="1" applyProtection="1">
      <alignment horizontal="left" vertical="top" shrinkToFit="1"/>
      <protection locked="0"/>
    </xf>
    <xf numFmtId="0" fontId="3" fillId="5" borderId="65" xfId="0" applyFont="1" applyFill="1" applyBorder="1" applyAlignment="1" applyProtection="1">
      <alignment horizontal="left" vertical="top" wrapText="1"/>
      <protection locked="0"/>
    </xf>
    <xf numFmtId="177" fontId="3" fillId="6" borderId="65" xfId="0" applyNumberFormat="1" applyFont="1" applyFill="1" applyBorder="1" applyAlignment="1" applyProtection="1">
      <alignment horizontal="left" vertical="top" shrinkToFit="1"/>
      <protection locked="0"/>
    </xf>
    <xf numFmtId="177" fontId="3" fillId="6" borderId="68" xfId="0" applyNumberFormat="1" applyFont="1" applyFill="1" applyBorder="1" applyAlignment="1" applyProtection="1">
      <alignment horizontal="left" vertical="top" shrinkToFit="1"/>
      <protection locked="0"/>
    </xf>
    <xf numFmtId="0" fontId="3" fillId="6" borderId="68" xfId="0" applyFont="1" applyFill="1" applyBorder="1" applyAlignment="1" applyProtection="1">
      <alignment horizontal="left" vertical="top" wrapText="1"/>
      <protection locked="0"/>
    </xf>
    <xf numFmtId="0" fontId="3" fillId="5" borderId="10" xfId="0" applyFont="1" applyFill="1" applyBorder="1" applyAlignment="1" applyProtection="1">
      <alignment horizontal="left" vertical="top"/>
      <protection locked="0"/>
    </xf>
    <xf numFmtId="0" fontId="16" fillId="0" borderId="10" xfId="2" applyFont="1" applyBorder="1" applyAlignment="1" applyProtection="1">
      <alignment horizontal="center" vertical="center"/>
      <protection locked="0"/>
    </xf>
    <xf numFmtId="182" fontId="16" fillId="13" borderId="40" xfId="3" applyNumberFormat="1" applyFont="1" applyFill="1" applyBorder="1" applyAlignment="1" applyProtection="1">
      <alignment vertical="center" shrinkToFit="1"/>
      <protection locked="0"/>
    </xf>
    <xf numFmtId="182" fontId="16" fillId="13" borderId="41" xfId="3" applyNumberFormat="1" applyFont="1" applyFill="1" applyBorder="1" applyAlignment="1" applyProtection="1">
      <alignment vertical="center" shrinkToFit="1"/>
      <protection locked="0"/>
    </xf>
    <xf numFmtId="0" fontId="3" fillId="5" borderId="7" xfId="0" applyFont="1" applyFill="1" applyBorder="1" applyAlignment="1" applyProtection="1">
      <alignment horizontal="left" vertical="top" wrapText="1"/>
      <protection locked="0"/>
    </xf>
    <xf numFmtId="0" fontId="3" fillId="5" borderId="66" xfId="0" applyFont="1" applyFill="1" applyBorder="1" applyAlignment="1" applyProtection="1">
      <alignment vertical="top" wrapText="1"/>
      <protection locked="0"/>
    </xf>
    <xf numFmtId="38" fontId="17" fillId="0" borderId="103" xfId="1" applyFont="1" applyBorder="1" applyAlignment="1" applyProtection="1">
      <alignment horizontal="right" vertical="top" shrinkToFit="1"/>
    </xf>
    <xf numFmtId="38" fontId="17" fillId="0" borderId="65" xfId="1" applyFont="1" applyBorder="1" applyAlignment="1" applyProtection="1">
      <alignment horizontal="right" vertical="top" shrinkToFit="1"/>
    </xf>
    <xf numFmtId="38" fontId="17" fillId="0" borderId="68" xfId="1" applyFont="1" applyBorder="1" applyAlignment="1" applyProtection="1">
      <alignment horizontal="right" vertical="top" shrinkToFit="1"/>
    </xf>
    <xf numFmtId="49" fontId="17" fillId="5" borderId="21" xfId="0" applyNumberFormat="1" applyFont="1" applyFill="1" applyBorder="1" applyAlignment="1" applyProtection="1">
      <alignment horizontal="left" vertical="center" wrapText="1"/>
      <protection locked="0"/>
    </xf>
    <xf numFmtId="0" fontId="5" fillId="2" borderId="60"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3" fillId="0" borderId="54" xfId="0" applyFont="1" applyBorder="1" applyAlignment="1">
      <alignment horizontal="left" vertical="top" wrapText="1"/>
    </xf>
    <xf numFmtId="0" fontId="3" fillId="0" borderId="56" xfId="0" applyFont="1" applyBorder="1" applyAlignment="1">
      <alignment horizontal="left" vertical="top" wrapText="1"/>
    </xf>
    <xf numFmtId="0" fontId="6" fillId="0" borderId="56" xfId="0" applyFont="1" applyBorder="1" applyAlignment="1">
      <alignment horizontal="center" vertical="center" wrapText="1"/>
    </xf>
    <xf numFmtId="0" fontId="6" fillId="0" borderId="57" xfId="0" applyFont="1" applyBorder="1" applyAlignment="1">
      <alignment horizontal="center" vertical="center" wrapText="1"/>
    </xf>
    <xf numFmtId="0" fontId="12" fillId="0" borderId="0" xfId="0" applyFont="1" applyFill="1" applyBorder="1" applyAlignment="1">
      <alignment horizontal="center" vertical="center" shrinkToFit="1"/>
    </xf>
    <xf numFmtId="0" fontId="5" fillId="2" borderId="103" xfId="0" applyFont="1" applyFill="1" applyBorder="1" applyAlignment="1">
      <alignment horizontal="justify" vertical="center" wrapText="1"/>
    </xf>
    <xf numFmtId="0" fontId="5" fillId="2" borderId="104" xfId="0" applyFont="1" applyFill="1" applyBorder="1" applyAlignment="1">
      <alignment horizontal="justify" vertical="center" wrapText="1"/>
    </xf>
    <xf numFmtId="0" fontId="5" fillId="2" borderId="60" xfId="0" applyFont="1" applyFill="1" applyBorder="1" applyAlignment="1">
      <alignment horizontal="justify" vertical="center" wrapText="1"/>
    </xf>
    <xf numFmtId="0" fontId="5" fillId="2" borderId="23" xfId="0" applyFont="1" applyFill="1" applyBorder="1" applyAlignment="1">
      <alignment horizontal="justify" vertical="center" wrapText="1"/>
    </xf>
    <xf numFmtId="0" fontId="5" fillId="2" borderId="52"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5" fillId="2" borderId="81" xfId="0" applyFont="1" applyFill="1" applyBorder="1" applyAlignment="1">
      <alignment horizontal="left" vertical="top" wrapText="1"/>
    </xf>
    <xf numFmtId="0" fontId="5" fillId="2" borderId="65" xfId="0" applyFont="1" applyFill="1" applyBorder="1" applyAlignment="1">
      <alignment horizontal="left" vertical="top" wrapText="1"/>
    </xf>
    <xf numFmtId="0" fontId="5" fillId="2" borderId="74" xfId="0" applyFont="1" applyFill="1" applyBorder="1" applyAlignment="1">
      <alignment horizontal="left" vertical="top" wrapText="1"/>
    </xf>
    <xf numFmtId="0" fontId="6" fillId="0" borderId="51"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5" fillId="2" borderId="86" xfId="0" applyFont="1" applyFill="1" applyBorder="1" applyAlignment="1">
      <alignment horizontal="justify" vertical="center" wrapText="1"/>
    </xf>
    <xf numFmtId="0" fontId="5" fillId="2" borderId="87" xfId="0" applyFont="1" applyFill="1" applyBorder="1" applyAlignment="1">
      <alignment horizontal="justify" vertical="center" wrapText="1"/>
    </xf>
    <xf numFmtId="0" fontId="5" fillId="2" borderId="88" xfId="0" applyFont="1" applyFill="1" applyBorder="1" applyAlignment="1">
      <alignment horizontal="justify" vertical="center" wrapText="1"/>
    </xf>
    <xf numFmtId="0" fontId="5" fillId="2" borderId="52" xfId="0" applyFont="1" applyFill="1" applyBorder="1" applyAlignment="1">
      <alignment horizontal="justify" vertical="center" wrapText="1"/>
    </xf>
    <xf numFmtId="0" fontId="5" fillId="2" borderId="53" xfId="0" applyFont="1" applyFill="1" applyBorder="1" applyAlignment="1">
      <alignment horizontal="justify" vertical="center" wrapText="1"/>
    </xf>
    <xf numFmtId="0" fontId="5" fillId="2" borderId="80" xfId="0" applyFont="1" applyFill="1" applyBorder="1" applyAlignment="1">
      <alignment horizontal="justify" vertical="top" wrapText="1"/>
    </xf>
    <xf numFmtId="0" fontId="5" fillId="2" borderId="64" xfId="0" applyFont="1" applyFill="1" applyBorder="1" applyAlignment="1">
      <alignment horizontal="justify" vertical="top" wrapText="1"/>
    </xf>
    <xf numFmtId="0" fontId="5" fillId="2" borderId="73" xfId="0" applyFont="1" applyFill="1" applyBorder="1" applyAlignment="1">
      <alignment horizontal="justify" vertical="top" wrapText="1"/>
    </xf>
    <xf numFmtId="0" fontId="3" fillId="9" borderId="62" xfId="0" applyFont="1" applyFill="1" applyBorder="1" applyAlignment="1">
      <alignment horizontal="left" vertical="top" wrapText="1"/>
    </xf>
    <xf numFmtId="0" fontId="3" fillId="9" borderId="65" xfId="0" applyFont="1" applyFill="1" applyBorder="1" applyAlignment="1">
      <alignment horizontal="left" vertical="top" wrapText="1"/>
    </xf>
    <xf numFmtId="0" fontId="3" fillId="9" borderId="68" xfId="0" applyFont="1" applyFill="1" applyBorder="1" applyAlignment="1">
      <alignment horizontal="left" vertical="top" wrapText="1"/>
    </xf>
    <xf numFmtId="0" fontId="3" fillId="9" borderId="61" xfId="0" applyFont="1" applyFill="1" applyBorder="1" applyAlignment="1">
      <alignment horizontal="left" vertical="top" wrapText="1"/>
    </xf>
    <xf numFmtId="0" fontId="3" fillId="9" borderId="64" xfId="0" applyFont="1" applyFill="1" applyBorder="1" applyAlignment="1">
      <alignment horizontal="left" vertical="top" wrapText="1"/>
    </xf>
    <xf numFmtId="0" fontId="3" fillId="9" borderId="70" xfId="0" applyFont="1" applyFill="1" applyBorder="1" applyAlignment="1">
      <alignment horizontal="left" vertical="top" wrapText="1"/>
    </xf>
    <xf numFmtId="0" fontId="17" fillId="6" borderId="65" xfId="0" applyFont="1" applyFill="1" applyBorder="1" applyAlignment="1" applyProtection="1">
      <alignment horizontal="justify" vertical="top" wrapText="1"/>
      <protection locked="0"/>
    </xf>
    <xf numFmtId="0" fontId="3" fillId="6" borderId="66" xfId="0" applyFont="1" applyFill="1" applyBorder="1" applyAlignment="1" applyProtection="1">
      <alignment vertical="top" wrapText="1"/>
      <protection locked="0"/>
    </xf>
    <xf numFmtId="0" fontId="17" fillId="6" borderId="68" xfId="0" applyFont="1" applyFill="1" applyBorder="1" applyAlignment="1" applyProtection="1">
      <alignment horizontal="justify" vertical="top" wrapText="1"/>
      <protection locked="0"/>
    </xf>
    <xf numFmtId="0" fontId="3" fillId="6" borderId="69" xfId="0" applyFont="1" applyFill="1" applyBorder="1" applyAlignment="1" applyProtection="1">
      <alignment vertical="top" wrapText="1"/>
      <protection locked="0"/>
    </xf>
    <xf numFmtId="0" fontId="3" fillId="0" borderId="61" xfId="0" applyFont="1" applyBorder="1" applyAlignment="1">
      <alignment horizontal="left" vertical="top" wrapText="1"/>
    </xf>
    <xf numFmtId="0" fontId="3" fillId="0" borderId="64" xfId="0" applyFont="1" applyBorder="1" applyAlignment="1">
      <alignment horizontal="left" vertical="top" wrapText="1"/>
    </xf>
    <xf numFmtId="0" fontId="3" fillId="0" borderId="70" xfId="0" applyFont="1" applyBorder="1" applyAlignment="1">
      <alignment horizontal="left" vertical="top" wrapText="1"/>
    </xf>
    <xf numFmtId="0" fontId="17" fillId="0" borderId="68" xfId="0" applyFont="1" applyBorder="1" applyAlignment="1">
      <alignment horizontal="left" vertical="top" wrapText="1"/>
    </xf>
    <xf numFmtId="0" fontId="3" fillId="9" borderId="17" xfId="0" applyFont="1" applyFill="1" applyBorder="1" applyAlignment="1">
      <alignment horizontal="left" vertical="top" wrapText="1"/>
    </xf>
    <xf numFmtId="0" fontId="3" fillId="9" borderId="71" xfId="0" applyFont="1" applyFill="1" applyBorder="1" applyAlignment="1">
      <alignment horizontal="left" vertical="top" wrapText="1"/>
    </xf>
    <xf numFmtId="0" fontId="5" fillId="2" borderId="84" xfId="0" applyFont="1" applyFill="1" applyBorder="1" applyAlignment="1">
      <alignment horizontal="left" vertical="top" wrapText="1"/>
    </xf>
    <xf numFmtId="0" fontId="5" fillId="2" borderId="85" xfId="0" applyFont="1" applyFill="1" applyBorder="1" applyAlignment="1">
      <alignment horizontal="left" vertical="top" wrapText="1"/>
    </xf>
    <xf numFmtId="0" fontId="3" fillId="0" borderId="65" xfId="0" applyFont="1" applyBorder="1" applyAlignment="1">
      <alignment horizontal="left" vertical="top" wrapText="1"/>
    </xf>
    <xf numFmtId="0" fontId="28" fillId="3" borderId="2" xfId="0" applyFont="1" applyFill="1" applyBorder="1" applyAlignment="1">
      <alignment horizontal="left" vertical="top" wrapText="1"/>
    </xf>
    <xf numFmtId="0" fontId="28" fillId="3" borderId="3" xfId="0" applyFont="1" applyFill="1" applyBorder="1" applyAlignment="1">
      <alignment horizontal="left" vertical="top" wrapText="1"/>
    </xf>
    <xf numFmtId="0" fontId="28" fillId="3" borderId="4" xfId="0" applyFont="1" applyFill="1" applyBorder="1" applyAlignment="1">
      <alignment horizontal="left" vertical="top" wrapText="1"/>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7" xfId="0" applyFont="1" applyFill="1" applyBorder="1" applyAlignment="1">
      <alignment horizontal="center" vertical="top" wrapText="1"/>
    </xf>
    <xf numFmtId="0" fontId="28" fillId="3" borderId="15" xfId="0" applyFont="1" applyFill="1" applyBorder="1" applyAlignment="1">
      <alignment horizontal="left" vertical="top" wrapText="1"/>
    </xf>
    <xf numFmtId="0" fontId="28" fillId="3" borderId="0" xfId="0" applyFont="1" applyFill="1" applyBorder="1" applyAlignment="1">
      <alignment horizontal="left" vertical="top" wrapText="1"/>
    </xf>
    <xf numFmtId="0" fontId="28" fillId="3" borderId="10" xfId="0" applyFont="1" applyFill="1" applyBorder="1" applyAlignment="1">
      <alignment horizontal="left" vertical="top" wrapText="1"/>
    </xf>
    <xf numFmtId="0" fontId="3" fillId="0" borderId="67" xfId="0" applyFont="1" applyBorder="1" applyAlignment="1">
      <alignment horizontal="left" vertical="top" wrapText="1"/>
    </xf>
    <xf numFmtId="0" fontId="3" fillId="0" borderId="80" xfId="0" applyFont="1" applyBorder="1" applyAlignment="1">
      <alignment horizontal="left" vertical="top" wrapText="1"/>
    </xf>
    <xf numFmtId="0" fontId="5" fillId="2" borderId="79" xfId="0" applyFont="1" applyFill="1" applyBorder="1" applyAlignment="1">
      <alignment horizontal="left" vertical="top" wrapText="1"/>
    </xf>
    <xf numFmtId="0" fontId="8" fillId="0" borderId="93" xfId="0" applyFont="1" applyBorder="1" applyAlignment="1">
      <alignment horizontal="left" vertical="top" shrinkToFit="1"/>
    </xf>
    <xf numFmtId="0" fontId="8" fillId="0" borderId="19" xfId="0" applyFont="1" applyBorder="1" applyAlignment="1">
      <alignment horizontal="left" vertical="top" shrinkToFit="1"/>
    </xf>
    <xf numFmtId="0" fontId="8" fillId="0" borderId="94" xfId="0" applyFont="1" applyBorder="1" applyAlignment="1">
      <alignment horizontal="left" vertical="top" shrinkToFit="1"/>
    </xf>
    <xf numFmtId="0" fontId="8" fillId="0" borderId="95" xfId="0" applyFont="1" applyBorder="1" applyAlignment="1">
      <alignment horizontal="left" vertical="top" shrinkToFit="1"/>
    </xf>
    <xf numFmtId="0" fontId="8" fillId="0" borderId="96" xfId="0" applyFont="1" applyBorder="1" applyAlignment="1">
      <alignment horizontal="left" vertical="top" shrinkToFit="1"/>
    </xf>
    <xf numFmtId="0" fontId="8" fillId="0" borderId="97" xfId="0" applyFont="1" applyBorder="1" applyAlignment="1">
      <alignment horizontal="left" vertical="top" shrinkToFit="1"/>
    </xf>
    <xf numFmtId="0" fontId="3" fillId="0" borderId="62" xfId="0" applyFont="1" applyBorder="1" applyAlignment="1">
      <alignment horizontal="left" vertical="top" wrapText="1"/>
    </xf>
    <xf numFmtId="0" fontId="3" fillId="0" borderId="71" xfId="0" applyFont="1" applyBorder="1" applyAlignment="1">
      <alignment horizontal="left" vertical="top" wrapText="1"/>
    </xf>
    <xf numFmtId="0" fontId="5" fillId="13" borderId="52" xfId="0" applyFont="1" applyFill="1" applyBorder="1" applyAlignment="1">
      <alignment horizontal="justify" vertical="top" wrapText="1"/>
    </xf>
    <xf numFmtId="0" fontId="3" fillId="13" borderId="53" xfId="0" applyFont="1" applyFill="1" applyBorder="1" applyAlignment="1">
      <alignment vertical="top"/>
    </xf>
    <xf numFmtId="0" fontId="3" fillId="0" borderId="76" xfId="0" applyFont="1" applyBorder="1" applyAlignment="1">
      <alignment horizontal="left" vertical="top" wrapText="1"/>
    </xf>
    <xf numFmtId="0" fontId="3" fillId="0" borderId="26" xfId="0" applyFont="1" applyBorder="1" applyAlignment="1">
      <alignment horizontal="left" vertical="top" wrapText="1"/>
    </xf>
    <xf numFmtId="0" fontId="3" fillId="0" borderId="105" xfId="0" applyFont="1" applyBorder="1" applyAlignment="1">
      <alignment vertical="top" wrapText="1"/>
    </xf>
    <xf numFmtId="0" fontId="0" fillId="0" borderId="109" xfId="0" applyBorder="1" applyAlignment="1">
      <alignment vertical="top"/>
    </xf>
    <xf numFmtId="0" fontId="0" fillId="0" borderId="18" xfId="0" applyBorder="1" applyAlignment="1">
      <alignment vertical="top"/>
    </xf>
    <xf numFmtId="0" fontId="3" fillId="0" borderId="105" xfId="0" applyFont="1" applyBorder="1" applyAlignment="1">
      <alignment horizontal="left" vertical="top" wrapText="1"/>
    </xf>
    <xf numFmtId="0" fontId="3" fillId="0" borderId="109" xfId="0" applyFont="1" applyBorder="1" applyAlignment="1">
      <alignment horizontal="left" vertical="top" wrapText="1"/>
    </xf>
    <xf numFmtId="0" fontId="3" fillId="0" borderId="20" xfId="0" applyFont="1" applyBorder="1" applyAlignment="1">
      <alignment horizontal="left" vertical="top" wrapText="1"/>
    </xf>
    <xf numFmtId="0" fontId="17" fillId="5" borderId="90" xfId="0" applyFont="1" applyFill="1" applyBorder="1" applyAlignment="1" applyProtection="1">
      <alignment horizontal="left" vertical="top" wrapText="1"/>
      <protection locked="0"/>
    </xf>
    <xf numFmtId="0" fontId="17" fillId="5" borderId="101" xfId="0" applyFont="1" applyFill="1" applyBorder="1" applyAlignment="1" applyProtection="1">
      <alignment horizontal="left" vertical="top" wrapText="1"/>
      <protection locked="0"/>
    </xf>
    <xf numFmtId="0" fontId="17" fillId="5" borderId="62" xfId="0" applyFont="1" applyFill="1" applyBorder="1" applyAlignment="1" applyProtection="1">
      <alignment horizontal="left" vertical="top" wrapText="1"/>
      <protection locked="0"/>
    </xf>
    <xf numFmtId="0" fontId="3" fillId="5" borderId="63" xfId="0" applyFont="1" applyFill="1" applyBorder="1" applyAlignment="1" applyProtection="1">
      <alignment vertical="top" wrapText="1"/>
      <protection locked="0"/>
    </xf>
    <xf numFmtId="0" fontId="3" fillId="0" borderId="68" xfId="0" applyFont="1" applyBorder="1" applyAlignment="1">
      <alignment horizontal="left" vertical="top" wrapText="1"/>
    </xf>
    <xf numFmtId="179" fontId="17" fillId="9" borderId="62" xfId="0" applyNumberFormat="1" applyFont="1" applyFill="1" applyBorder="1" applyAlignment="1">
      <alignment horizontal="justify" vertical="top" wrapText="1"/>
    </xf>
    <xf numFmtId="179" fontId="3" fillId="9" borderId="63" xfId="0" applyNumberFormat="1" applyFont="1" applyFill="1" applyBorder="1" applyAlignment="1">
      <alignment vertical="top"/>
    </xf>
    <xf numFmtId="0" fontId="3" fillId="0" borderId="62" xfId="0" applyFont="1" applyBorder="1" applyAlignment="1">
      <alignment vertical="top" wrapText="1"/>
    </xf>
    <xf numFmtId="0" fontId="3" fillId="0" borderId="65" xfId="0" applyFont="1" applyBorder="1" applyAlignment="1">
      <alignment vertical="top" wrapText="1"/>
    </xf>
    <xf numFmtId="0" fontId="3" fillId="0" borderId="68" xfId="0" applyFont="1" applyBorder="1" applyAlignment="1">
      <alignment vertical="top" wrapText="1"/>
    </xf>
    <xf numFmtId="0" fontId="3" fillId="0" borderId="90" xfId="0" applyFont="1" applyBorder="1" applyAlignment="1">
      <alignment horizontal="left" vertical="top" wrapText="1"/>
    </xf>
    <xf numFmtId="0" fontId="3" fillId="0" borderId="17" xfId="0" applyFont="1" applyBorder="1" applyAlignment="1">
      <alignment horizontal="left" vertical="top" wrapText="1"/>
    </xf>
    <xf numFmtId="0" fontId="5" fillId="2" borderId="83" xfId="0" applyFont="1" applyFill="1" applyBorder="1" applyAlignment="1">
      <alignment horizontal="justify" vertical="center" wrapText="1"/>
    </xf>
    <xf numFmtId="0" fontId="5" fillId="2" borderId="84" xfId="0" applyFont="1" applyFill="1" applyBorder="1" applyAlignment="1">
      <alignment horizontal="justify" vertical="center" wrapText="1"/>
    </xf>
    <xf numFmtId="0" fontId="3" fillId="0" borderId="85" xfId="0" applyFont="1" applyBorder="1" applyAlignment="1">
      <alignment vertical="center"/>
    </xf>
    <xf numFmtId="0" fontId="5" fillId="2" borderId="52" xfId="0" applyFont="1" applyFill="1" applyBorder="1" applyAlignment="1">
      <alignment horizontal="justify" vertical="top" wrapText="1"/>
    </xf>
    <xf numFmtId="0" fontId="3" fillId="0" borderId="53" xfId="0" applyFont="1" applyBorder="1" applyAlignment="1">
      <alignment vertical="top"/>
    </xf>
    <xf numFmtId="0" fontId="17" fillId="0" borderId="62" xfId="0" applyFont="1" applyBorder="1" applyAlignment="1">
      <alignment vertical="top" wrapText="1"/>
    </xf>
    <xf numFmtId="0" fontId="3" fillId="0" borderId="63" xfId="0" applyFont="1" applyBorder="1" applyAlignment="1">
      <alignment vertical="top"/>
    </xf>
    <xf numFmtId="0" fontId="17" fillId="5" borderId="65" xfId="0" applyFont="1" applyFill="1" applyBorder="1" applyAlignment="1" applyProtection="1">
      <alignment vertical="top" wrapText="1"/>
      <protection locked="0"/>
    </xf>
    <xf numFmtId="0" fontId="3" fillId="5" borderId="66" xfId="0" applyFont="1" applyFill="1" applyBorder="1" applyAlignment="1" applyProtection="1">
      <alignment vertical="top" wrapText="1"/>
      <protection locked="0"/>
    </xf>
    <xf numFmtId="177" fontId="17" fillId="5" borderId="71" xfId="0" applyNumberFormat="1" applyFont="1" applyFill="1" applyBorder="1" applyAlignment="1" applyProtection="1">
      <alignment vertical="top" wrapText="1"/>
      <protection locked="0"/>
    </xf>
    <xf numFmtId="177" fontId="3" fillId="5" borderId="72" xfId="0" applyNumberFormat="1" applyFont="1" applyFill="1" applyBorder="1" applyAlignment="1" applyProtection="1">
      <alignment vertical="top" wrapText="1"/>
      <protection locked="0"/>
    </xf>
    <xf numFmtId="0" fontId="17" fillId="5" borderId="103" xfId="0" applyFont="1" applyFill="1" applyBorder="1" applyAlignment="1" applyProtection="1">
      <alignment horizontal="justify" vertical="top" wrapText="1"/>
      <protection locked="0"/>
    </xf>
    <xf numFmtId="0" fontId="3" fillId="5" borderId="104" xfId="0" applyFont="1" applyFill="1" applyBorder="1" applyAlignment="1" applyProtection="1">
      <alignment vertical="top" wrapText="1"/>
      <protection locked="0"/>
    </xf>
    <xf numFmtId="0" fontId="17" fillId="5" borderId="87" xfId="0" applyFont="1" applyFill="1" applyBorder="1" applyAlignment="1" applyProtection="1">
      <alignment horizontal="justify" vertical="top" wrapText="1"/>
      <protection locked="0"/>
    </xf>
    <xf numFmtId="0" fontId="3" fillId="5" borderId="88" xfId="0" applyFont="1" applyFill="1" applyBorder="1" applyAlignment="1" applyProtection="1">
      <alignment vertical="top" wrapText="1"/>
      <protection locked="0"/>
    </xf>
    <xf numFmtId="0" fontId="17" fillId="5" borderId="17" xfId="0" applyFont="1" applyFill="1" applyBorder="1" applyAlignment="1" applyProtection="1">
      <alignment horizontal="justify" vertical="top" wrapText="1"/>
      <protection locked="0"/>
    </xf>
    <xf numFmtId="0" fontId="3" fillId="5" borderId="55" xfId="0" applyFont="1" applyFill="1" applyBorder="1" applyAlignment="1" applyProtection="1">
      <alignment vertical="top" wrapText="1"/>
      <protection locked="0"/>
    </xf>
    <xf numFmtId="0" fontId="17" fillId="6" borderId="62" xfId="0" applyFont="1" applyFill="1" applyBorder="1" applyAlignment="1" applyProtection="1">
      <alignment horizontal="justify" vertical="top" wrapText="1"/>
      <protection locked="0"/>
    </xf>
    <xf numFmtId="0" fontId="3" fillId="6" borderId="63" xfId="0" applyFont="1" applyFill="1" applyBorder="1" applyAlignment="1" applyProtection="1">
      <alignment vertical="top" wrapText="1"/>
      <protection locked="0"/>
    </xf>
    <xf numFmtId="0" fontId="5" fillId="2" borderId="107" xfId="0" applyFont="1" applyFill="1" applyBorder="1" applyAlignment="1" applyProtection="1">
      <alignment horizontal="left" vertical="top" wrapText="1"/>
      <protection locked="0"/>
    </xf>
    <xf numFmtId="0" fontId="5" fillId="2" borderId="108" xfId="0" applyFont="1" applyFill="1" applyBorder="1" applyAlignment="1" applyProtection="1">
      <alignment horizontal="left" vertical="top" wrapText="1"/>
      <protection locked="0"/>
    </xf>
    <xf numFmtId="0" fontId="3" fillId="0" borderId="93" xfId="0" applyFont="1" applyBorder="1" applyAlignment="1">
      <alignment vertical="top" wrapText="1"/>
    </xf>
    <xf numFmtId="0" fontId="3" fillId="0" borderId="94" xfId="0" applyFont="1" applyBorder="1" applyAlignment="1">
      <alignment vertical="top" wrapText="1"/>
    </xf>
    <xf numFmtId="0" fontId="3" fillId="0" borderId="95" xfId="0" applyFont="1" applyBorder="1" applyAlignment="1">
      <alignment vertical="top" wrapText="1"/>
    </xf>
    <xf numFmtId="0" fontId="3" fillId="0" borderId="97" xfId="0" applyFont="1" applyBorder="1" applyAlignment="1">
      <alignment vertical="top" wrapText="1"/>
    </xf>
    <xf numFmtId="0" fontId="17" fillId="9" borderId="71" xfId="0" applyFont="1" applyFill="1" applyBorder="1" applyAlignment="1" applyProtection="1">
      <alignment horizontal="justify" vertical="top" wrapText="1"/>
      <protection locked="0"/>
    </xf>
    <xf numFmtId="0" fontId="3" fillId="9" borderId="72" xfId="0" applyFont="1" applyFill="1" applyBorder="1" applyAlignment="1" applyProtection="1">
      <alignment vertical="top"/>
      <protection locked="0"/>
    </xf>
    <xf numFmtId="0" fontId="5" fillId="2" borderId="102" xfId="0" applyFont="1" applyFill="1" applyBorder="1" applyAlignment="1" applyProtection="1">
      <alignment horizontal="left" vertical="top" wrapText="1"/>
      <protection locked="0"/>
    </xf>
    <xf numFmtId="0" fontId="5" fillId="2" borderId="64" xfId="0" applyFont="1" applyFill="1" applyBorder="1" applyAlignment="1" applyProtection="1">
      <alignment horizontal="left" vertical="top" wrapText="1"/>
      <protection locked="0"/>
    </xf>
    <xf numFmtId="0" fontId="5" fillId="2" borderId="70" xfId="0" applyFont="1" applyFill="1" applyBorder="1" applyAlignment="1" applyProtection="1">
      <alignment horizontal="left" vertical="top" wrapText="1"/>
      <protection locked="0"/>
    </xf>
    <xf numFmtId="0" fontId="5" fillId="2" borderId="87" xfId="0" applyFont="1" applyFill="1" applyBorder="1" applyAlignment="1">
      <alignment horizontal="left" vertical="top" wrapText="1"/>
    </xf>
    <xf numFmtId="0" fontId="3" fillId="9" borderId="67" xfId="0" applyFont="1" applyFill="1" applyBorder="1" applyAlignment="1">
      <alignment horizontal="left" vertical="top" wrapText="1"/>
    </xf>
    <xf numFmtId="0" fontId="17" fillId="0" borderId="90" xfId="0" applyFont="1" applyBorder="1" applyAlignment="1">
      <alignment horizontal="left" vertical="top" wrapText="1"/>
    </xf>
    <xf numFmtId="0" fontId="17" fillId="0" borderId="92" xfId="0" applyFont="1" applyBorder="1" applyAlignment="1">
      <alignment horizontal="left" vertical="top" wrapText="1"/>
    </xf>
    <xf numFmtId="0" fontId="17" fillId="0" borderId="93" xfId="0" applyFont="1" applyBorder="1" applyAlignment="1">
      <alignment horizontal="left" vertical="top" wrapText="1"/>
    </xf>
    <xf numFmtId="0" fontId="17" fillId="0" borderId="94" xfId="0" applyFont="1" applyBorder="1" applyAlignment="1">
      <alignment horizontal="left" vertical="top" wrapText="1"/>
    </xf>
    <xf numFmtId="0" fontId="17" fillId="0" borderId="113" xfId="0" applyFont="1" applyBorder="1" applyAlignment="1">
      <alignment horizontal="left" vertical="top" wrapText="1"/>
    </xf>
    <xf numFmtId="0" fontId="17" fillId="0" borderId="115" xfId="0" applyFont="1" applyBorder="1" applyAlignment="1">
      <alignment horizontal="left" vertical="top" wrapText="1"/>
    </xf>
    <xf numFmtId="0" fontId="17" fillId="5" borderId="63" xfId="0" applyFont="1" applyFill="1" applyBorder="1" applyAlignment="1" applyProtection="1">
      <alignment horizontal="left" vertical="top" wrapText="1"/>
      <protection locked="0"/>
    </xf>
    <xf numFmtId="0" fontId="17" fillId="5" borderId="65" xfId="0" applyFont="1" applyFill="1" applyBorder="1" applyAlignment="1" applyProtection="1">
      <alignment horizontal="left" vertical="top" wrapText="1"/>
      <protection locked="0"/>
    </xf>
    <xf numFmtId="0" fontId="17" fillId="5" borderId="66" xfId="0" applyFont="1" applyFill="1" applyBorder="1" applyAlignment="1" applyProtection="1">
      <alignment horizontal="left" vertical="top" wrapText="1"/>
      <protection locked="0"/>
    </xf>
    <xf numFmtId="0" fontId="3" fillId="0" borderId="57" xfId="0" applyFont="1" applyBorder="1" applyAlignment="1">
      <alignment horizontal="left" vertical="top" wrapText="1"/>
    </xf>
    <xf numFmtId="0" fontId="17" fillId="5" borderId="110" xfId="0" applyFont="1" applyFill="1" applyBorder="1" applyAlignment="1" applyProtection="1">
      <alignment horizontal="left" vertical="top" wrapText="1"/>
      <protection locked="0"/>
    </xf>
    <xf numFmtId="0" fontId="17" fillId="5" borderId="112" xfId="0" applyFont="1" applyFill="1" applyBorder="1" applyAlignment="1" applyProtection="1">
      <alignment horizontal="left" vertical="top" wrapText="1"/>
      <protection locked="0"/>
    </xf>
    <xf numFmtId="0" fontId="3" fillId="0" borderId="90" xfId="0" applyFont="1" applyBorder="1" applyAlignment="1">
      <alignment horizontal="left" vertical="top" shrinkToFit="1"/>
    </xf>
    <xf numFmtId="0" fontId="3" fillId="0" borderId="91" xfId="0" applyFont="1" applyBorder="1" applyAlignment="1">
      <alignment horizontal="left" vertical="top" shrinkToFit="1"/>
    </xf>
    <xf numFmtId="0" fontId="3" fillId="0" borderId="92" xfId="0" applyFont="1" applyBorder="1" applyAlignment="1">
      <alignment horizontal="left" vertical="top" shrinkToFit="1"/>
    </xf>
    <xf numFmtId="0" fontId="17" fillId="5" borderId="113" xfId="0" applyFont="1" applyFill="1" applyBorder="1" applyAlignment="1" applyProtection="1">
      <alignment horizontal="left" vertical="top" wrapText="1"/>
      <protection locked="0"/>
    </xf>
    <xf numFmtId="0" fontId="17" fillId="5" borderId="116" xfId="0" applyFont="1" applyFill="1" applyBorder="1" applyAlignment="1" applyProtection="1">
      <alignment horizontal="left" vertical="top" wrapText="1"/>
      <protection locked="0"/>
    </xf>
    <xf numFmtId="0" fontId="5" fillId="2" borderId="119" xfId="0" applyFont="1" applyFill="1" applyBorder="1" applyAlignment="1">
      <alignment horizontal="left" vertical="top" wrapText="1"/>
    </xf>
    <xf numFmtId="0" fontId="5" fillId="2" borderId="120" xfId="0" applyFont="1" applyFill="1" applyBorder="1" applyAlignment="1">
      <alignment horizontal="left" vertical="top" wrapText="1"/>
    </xf>
    <xf numFmtId="0" fontId="5" fillId="2" borderId="121" xfId="0" applyFont="1" applyFill="1" applyBorder="1" applyAlignment="1">
      <alignment horizontal="left" vertical="top" wrapText="1"/>
    </xf>
    <xf numFmtId="0" fontId="17" fillId="5" borderId="71" xfId="0" applyFont="1" applyFill="1" applyBorder="1" applyAlignment="1" applyProtection="1">
      <alignment horizontal="left" vertical="top" wrapText="1"/>
      <protection locked="0"/>
    </xf>
    <xf numFmtId="0" fontId="17" fillId="5" borderId="72" xfId="0" applyFont="1" applyFill="1" applyBorder="1" applyAlignment="1" applyProtection="1">
      <alignment horizontal="left" vertical="top" wrapText="1"/>
      <protection locked="0"/>
    </xf>
    <xf numFmtId="0" fontId="7" fillId="0" borderId="62" xfId="0" applyFont="1" applyBorder="1" applyAlignment="1">
      <alignment horizontal="left" vertical="top" wrapText="1"/>
    </xf>
    <xf numFmtId="0" fontId="7" fillId="0" borderId="65" xfId="0" applyFont="1" applyBorder="1" applyAlignment="1">
      <alignment horizontal="left" vertical="top" wrapText="1"/>
    </xf>
    <xf numFmtId="0" fontId="7" fillId="0" borderId="71" xfId="0" applyFont="1" applyBorder="1" applyAlignment="1">
      <alignment horizontal="left" vertical="top" wrapText="1"/>
    </xf>
    <xf numFmtId="0" fontId="3" fillId="0" borderId="83" xfId="0" applyFont="1" applyBorder="1" applyAlignment="1">
      <alignment horizontal="left" vertical="top" wrapText="1"/>
    </xf>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3" fillId="5" borderId="113" xfId="0" applyFont="1" applyFill="1" applyBorder="1" applyAlignment="1" applyProtection="1">
      <alignment horizontal="left" vertical="top" wrapText="1"/>
      <protection locked="0"/>
    </xf>
    <xf numFmtId="0" fontId="3" fillId="5" borderId="116" xfId="0" applyFont="1" applyFill="1" applyBorder="1" applyAlignment="1" applyProtection="1">
      <alignment horizontal="left" vertical="top" wrapText="1"/>
      <protection locked="0"/>
    </xf>
    <xf numFmtId="179" fontId="17" fillId="5" borderId="71" xfId="0" applyNumberFormat="1" applyFont="1" applyFill="1" applyBorder="1" applyAlignment="1" applyProtection="1">
      <alignment horizontal="left" vertical="top" wrapText="1"/>
      <protection locked="0"/>
    </xf>
    <xf numFmtId="179" fontId="17" fillId="5" borderId="72" xfId="0" applyNumberFormat="1" applyFont="1" applyFill="1" applyBorder="1" applyAlignment="1" applyProtection="1">
      <alignment horizontal="left" vertical="top" wrapText="1"/>
      <protection locked="0"/>
    </xf>
    <xf numFmtId="179" fontId="17" fillId="5" borderId="62" xfId="0" applyNumberFormat="1" applyFont="1" applyFill="1" applyBorder="1" applyAlignment="1" applyProtection="1">
      <alignment horizontal="left" vertical="top" wrapText="1"/>
      <protection locked="0"/>
    </xf>
    <xf numFmtId="179" fontId="17" fillId="5" borderId="63" xfId="0" applyNumberFormat="1" applyFont="1" applyFill="1" applyBorder="1" applyAlignment="1" applyProtection="1">
      <alignment horizontal="left" vertical="top" wrapText="1"/>
      <protection locked="0"/>
    </xf>
    <xf numFmtId="179" fontId="17" fillId="5" borderId="65" xfId="0" applyNumberFormat="1" applyFont="1" applyFill="1" applyBorder="1" applyAlignment="1" applyProtection="1">
      <alignment horizontal="left" vertical="top" wrapText="1"/>
      <protection locked="0"/>
    </xf>
    <xf numFmtId="179" fontId="17" fillId="5" borderId="66" xfId="0" applyNumberFormat="1" applyFont="1" applyFill="1" applyBorder="1" applyAlignment="1" applyProtection="1">
      <alignment horizontal="left" vertical="top" wrapText="1"/>
      <protection locked="0"/>
    </xf>
    <xf numFmtId="0" fontId="8" fillId="0" borderId="98" xfId="0" applyFont="1" applyBorder="1" applyAlignment="1">
      <alignment horizontal="left" vertical="top" shrinkToFit="1"/>
    </xf>
    <xf numFmtId="0" fontId="8" fillId="0" borderId="99" xfId="0" applyFont="1" applyBorder="1" applyAlignment="1">
      <alignment horizontal="left" vertical="top" shrinkToFit="1"/>
    </xf>
    <xf numFmtId="0" fontId="8" fillId="0" borderId="100" xfId="0" applyFont="1" applyBorder="1" applyAlignment="1">
      <alignment horizontal="left" vertical="top" shrinkToFit="1"/>
    </xf>
    <xf numFmtId="0" fontId="5" fillId="2" borderId="60" xfId="0" applyFont="1" applyFill="1" applyBorder="1" applyAlignment="1">
      <alignment horizontal="left" vertical="top" wrapText="1"/>
    </xf>
    <xf numFmtId="0" fontId="5" fillId="2" borderId="23" xfId="0" applyFont="1" applyFill="1" applyBorder="1" applyAlignment="1">
      <alignment horizontal="left" vertical="top" wrapText="1"/>
    </xf>
    <xf numFmtId="0" fontId="3" fillId="0" borderId="103" xfId="0" applyFont="1" applyBorder="1" applyAlignment="1">
      <alignment horizontal="left" vertical="top" wrapText="1"/>
    </xf>
    <xf numFmtId="38" fontId="3" fillId="9" borderId="85" xfId="1" applyFont="1" applyFill="1" applyBorder="1" applyAlignment="1">
      <alignment horizontal="left" vertical="top" shrinkToFit="1"/>
    </xf>
    <xf numFmtId="38" fontId="3" fillId="9" borderId="22" xfId="1" applyFont="1" applyFill="1" applyBorder="1" applyAlignment="1">
      <alignment horizontal="left" vertical="top" shrinkToFit="1"/>
    </xf>
    <xf numFmtId="38" fontId="3" fillId="9" borderId="23" xfId="1" applyFont="1" applyFill="1" applyBorder="1" applyAlignment="1">
      <alignment horizontal="left" vertical="top" shrinkToFit="1"/>
    </xf>
    <xf numFmtId="0" fontId="17" fillId="5" borderId="17" xfId="0" applyFont="1" applyFill="1" applyBorder="1" applyAlignment="1" applyProtection="1">
      <alignment horizontal="left" vertical="top" wrapText="1"/>
      <protection locked="0"/>
    </xf>
    <xf numFmtId="0" fontId="17" fillId="5" borderId="55" xfId="0" applyFont="1" applyFill="1" applyBorder="1" applyAlignment="1" applyProtection="1">
      <alignment horizontal="left" vertical="top" wrapText="1"/>
      <protection locked="0"/>
    </xf>
    <xf numFmtId="0" fontId="5" fillId="2" borderId="52" xfId="0" applyFont="1" applyFill="1" applyBorder="1" applyAlignment="1">
      <alignment horizontal="left" vertical="top" wrapText="1"/>
    </xf>
    <xf numFmtId="0" fontId="5" fillId="2" borderId="53" xfId="0" applyFont="1" applyFill="1" applyBorder="1" applyAlignment="1">
      <alignment horizontal="left" vertical="top" wrapText="1"/>
    </xf>
    <xf numFmtId="179" fontId="17" fillId="6" borderId="68" xfId="0" applyNumberFormat="1" applyFont="1" applyFill="1" applyBorder="1" applyAlignment="1" applyProtection="1">
      <alignment horizontal="left" vertical="top" wrapText="1"/>
      <protection locked="0"/>
    </xf>
    <xf numFmtId="179" fontId="17" fillId="6" borderId="69" xfId="0" applyNumberFormat="1" applyFont="1" applyFill="1" applyBorder="1" applyAlignment="1" applyProtection="1">
      <alignment horizontal="left" vertical="top" wrapText="1"/>
      <protection locked="0"/>
    </xf>
    <xf numFmtId="0" fontId="17" fillId="5" borderId="93" xfId="0" applyFont="1" applyFill="1" applyBorder="1" applyAlignment="1" applyProtection="1">
      <alignment horizontal="left" vertical="top" wrapText="1"/>
      <protection locked="0"/>
    </xf>
    <xf numFmtId="0" fontId="17" fillId="5" borderId="16" xfId="0" applyFont="1" applyFill="1" applyBorder="1" applyAlignment="1" applyProtection="1">
      <alignment horizontal="left" vertical="top" wrapText="1"/>
      <protection locked="0"/>
    </xf>
    <xf numFmtId="0" fontId="17" fillId="0" borderId="65" xfId="0" applyFont="1" applyBorder="1" applyAlignment="1">
      <alignment horizontal="left" vertical="top"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xf numFmtId="0" fontId="5" fillId="2" borderId="13"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7" fillId="3" borderId="15"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3" borderId="10" xfId="0" applyFont="1" applyFill="1" applyBorder="1" applyAlignment="1">
      <alignment horizontal="left" vertical="top" wrapText="1"/>
    </xf>
    <xf numFmtId="0" fontId="6" fillId="3" borderId="15"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10"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10"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10" xfId="0" applyFont="1" applyFill="1" applyBorder="1" applyAlignment="1">
      <alignment horizontal="left" vertical="top" wrapText="1"/>
    </xf>
    <xf numFmtId="0" fontId="5" fillId="3" borderId="15" xfId="0" applyFont="1" applyFill="1" applyBorder="1" applyAlignment="1">
      <alignment horizontal="left" vertical="top" wrapText="1"/>
    </xf>
    <xf numFmtId="0" fontId="5" fillId="3" borderId="0" xfId="0" applyFont="1" applyFill="1" applyBorder="1" applyAlignment="1">
      <alignment horizontal="left" vertical="top" wrapText="1"/>
    </xf>
    <xf numFmtId="0" fontId="5" fillId="3" borderId="10" xfId="0" applyFont="1" applyFill="1" applyBorder="1" applyAlignment="1">
      <alignment horizontal="left" vertical="top" wrapText="1"/>
    </xf>
    <xf numFmtId="0" fontId="5" fillId="2" borderId="83" xfId="0" applyFont="1" applyFill="1" applyBorder="1" applyAlignment="1">
      <alignment horizontal="left" vertical="top" wrapText="1"/>
    </xf>
    <xf numFmtId="0" fontId="3" fillId="0" borderId="90" xfId="0" applyFont="1" applyBorder="1" applyAlignment="1">
      <alignment horizontal="center" vertical="top" wrapText="1"/>
    </xf>
    <xf numFmtId="0" fontId="3" fillId="0" borderId="92" xfId="0" applyFont="1" applyBorder="1" applyAlignment="1">
      <alignment horizontal="center" vertical="top" wrapText="1"/>
    </xf>
    <xf numFmtId="0" fontId="3" fillId="5" borderId="93" xfId="0" applyFont="1" applyFill="1" applyBorder="1" applyAlignment="1" applyProtection="1">
      <alignment horizontal="left" vertical="top" wrapText="1"/>
      <protection locked="0"/>
    </xf>
    <xf numFmtId="0" fontId="3" fillId="5" borderId="94" xfId="0" applyFont="1" applyFill="1" applyBorder="1" applyAlignment="1" applyProtection="1">
      <alignment horizontal="left" vertical="top" wrapText="1"/>
      <protection locked="0"/>
    </xf>
    <xf numFmtId="0" fontId="3" fillId="6" borderId="93" xfId="0" applyFont="1" applyFill="1" applyBorder="1" applyAlignment="1" applyProtection="1">
      <alignment horizontal="left" vertical="top" wrapText="1"/>
      <protection locked="0"/>
    </xf>
    <xf numFmtId="0" fontId="3" fillId="6" borderId="94" xfId="0" applyFont="1" applyFill="1" applyBorder="1" applyAlignment="1" applyProtection="1">
      <alignment horizontal="left" vertical="top" wrapText="1"/>
      <protection locked="0"/>
    </xf>
    <xf numFmtId="0" fontId="3" fillId="6" borderId="113" xfId="0" applyFont="1" applyFill="1" applyBorder="1" applyAlignment="1" applyProtection="1">
      <alignment horizontal="left" vertical="top" wrapText="1"/>
      <protection locked="0"/>
    </xf>
    <xf numFmtId="0" fontId="3" fillId="6" borderId="115" xfId="0" applyFont="1" applyFill="1" applyBorder="1" applyAlignment="1" applyProtection="1">
      <alignment horizontal="left" vertical="top" wrapText="1"/>
      <protection locked="0"/>
    </xf>
    <xf numFmtId="0" fontId="3" fillId="0" borderId="91" xfId="0" applyFont="1" applyBorder="1" applyAlignment="1">
      <alignment horizontal="left" vertical="top" wrapText="1"/>
    </xf>
    <xf numFmtId="0" fontId="3" fillId="0" borderId="92" xfId="0" applyFont="1" applyBorder="1" applyAlignment="1">
      <alignment horizontal="left" vertical="top" wrapText="1"/>
    </xf>
    <xf numFmtId="0" fontId="3" fillId="0" borderId="105" xfId="0" applyFont="1" applyBorder="1" applyAlignment="1">
      <alignment horizontal="center" vertical="top" wrapText="1"/>
    </xf>
    <xf numFmtId="0" fontId="0" fillId="0" borderId="109" xfId="0" applyBorder="1" applyAlignment="1">
      <alignment horizontal="center" vertical="top" wrapText="1"/>
    </xf>
    <xf numFmtId="0" fontId="3" fillId="6" borderId="118" xfId="0" applyFont="1" applyFill="1" applyBorder="1" applyAlignment="1" applyProtection="1">
      <alignment horizontal="left" vertical="top" wrapText="1"/>
      <protection locked="0"/>
    </xf>
    <xf numFmtId="0" fontId="3" fillId="6" borderId="123" xfId="0" applyFont="1" applyFill="1" applyBorder="1" applyAlignment="1" applyProtection="1">
      <alignment horizontal="left" vertical="top" wrapText="1"/>
      <protection locked="0"/>
    </xf>
    <xf numFmtId="0" fontId="3" fillId="6" borderId="124" xfId="0" applyFont="1" applyFill="1" applyBorder="1" applyAlignment="1" applyProtection="1">
      <alignment horizontal="left" vertical="top" wrapText="1"/>
      <protection locked="0"/>
    </xf>
    <xf numFmtId="0" fontId="3" fillId="0" borderId="113" xfId="0" applyFont="1" applyBorder="1" applyAlignment="1">
      <alignment horizontal="left" vertical="top" wrapText="1"/>
    </xf>
    <xf numFmtId="0" fontId="3" fillId="0" borderId="114" xfId="0" applyFont="1" applyBorder="1" applyAlignment="1">
      <alignment horizontal="left" vertical="top" wrapText="1"/>
    </xf>
    <xf numFmtId="0" fontId="3" fillId="0" borderId="115" xfId="0" applyFont="1" applyBorder="1" applyAlignment="1">
      <alignment horizontal="left" vertical="top" wrapText="1"/>
    </xf>
    <xf numFmtId="0" fontId="3" fillId="5" borderId="110" xfId="0" applyFont="1" applyFill="1" applyBorder="1" applyAlignment="1" applyProtection="1">
      <alignment horizontal="left" vertical="top" wrapText="1"/>
      <protection locked="0"/>
    </xf>
    <xf numFmtId="0" fontId="3" fillId="5" borderId="111" xfId="0" applyFont="1" applyFill="1" applyBorder="1" applyAlignment="1" applyProtection="1">
      <alignment horizontal="left" vertical="top" wrapText="1"/>
      <protection locked="0"/>
    </xf>
    <xf numFmtId="0" fontId="3" fillId="5" borderId="112" xfId="0" applyFont="1" applyFill="1" applyBorder="1" applyAlignment="1" applyProtection="1">
      <alignment horizontal="left" vertical="top" wrapText="1"/>
      <protection locked="0"/>
    </xf>
    <xf numFmtId="0" fontId="3" fillId="0" borderId="76" xfId="0" applyFont="1" applyBorder="1" applyAlignment="1">
      <alignment horizontal="center" vertical="top" wrapText="1"/>
    </xf>
    <xf numFmtId="0" fontId="0" fillId="0" borderId="89" xfId="0" applyBorder="1" applyAlignment="1">
      <alignment horizontal="center" vertical="top" wrapText="1"/>
    </xf>
    <xf numFmtId="0" fontId="3" fillId="0" borderId="186" xfId="0" applyFont="1" applyBorder="1" applyAlignment="1">
      <alignment horizontal="center" vertical="top" wrapText="1"/>
    </xf>
    <xf numFmtId="0" fontId="3" fillId="0" borderId="89" xfId="0" applyFont="1" applyBorder="1" applyAlignment="1">
      <alignment horizontal="center" vertical="top" wrapText="1"/>
    </xf>
    <xf numFmtId="0" fontId="3" fillId="0" borderId="185" xfId="0" applyFont="1" applyBorder="1" applyAlignment="1">
      <alignment horizontal="center" vertical="top" wrapText="1"/>
    </xf>
    <xf numFmtId="0" fontId="3" fillId="5" borderId="117" xfId="0" applyFont="1" applyFill="1" applyBorder="1" applyAlignment="1" applyProtection="1">
      <alignment horizontal="left" vertical="top" wrapText="1"/>
      <protection locked="0"/>
    </xf>
    <xf numFmtId="0" fontId="3" fillId="5" borderId="92" xfId="0" applyFont="1" applyFill="1" applyBorder="1" applyAlignment="1" applyProtection="1">
      <alignment horizontal="left" vertical="top" wrapText="1"/>
      <protection locked="0"/>
    </xf>
    <xf numFmtId="0" fontId="3" fillId="5" borderId="90" xfId="0" applyFont="1" applyFill="1" applyBorder="1" applyAlignment="1" applyProtection="1">
      <alignment horizontal="left" vertical="top" wrapText="1"/>
      <protection locked="0"/>
    </xf>
    <xf numFmtId="0" fontId="3" fillId="5" borderId="101"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3" fillId="0" borderId="186" xfId="0" applyFont="1" applyBorder="1" applyAlignment="1">
      <alignment horizontal="left" vertical="top" wrapText="1"/>
    </xf>
    <xf numFmtId="0" fontId="3" fillId="0" borderId="187" xfId="0" applyFont="1" applyBorder="1" applyAlignment="1">
      <alignment horizontal="center" vertical="top" wrapText="1"/>
    </xf>
    <xf numFmtId="0" fontId="3" fillId="0" borderId="109" xfId="0" applyFont="1" applyBorder="1" applyAlignment="1">
      <alignment horizontal="center" vertical="top" wrapText="1"/>
    </xf>
    <xf numFmtId="0" fontId="3" fillId="0" borderId="20" xfId="0" applyFont="1" applyBorder="1" applyAlignment="1">
      <alignment horizontal="center" vertical="top" wrapText="1"/>
    </xf>
    <xf numFmtId="0" fontId="3" fillId="0" borderId="15" xfId="0" applyFont="1" applyBorder="1" applyAlignment="1">
      <alignment horizontal="left" vertical="top" wrapText="1"/>
    </xf>
    <xf numFmtId="0" fontId="3" fillId="0" borderId="0" xfId="0" applyFont="1" applyBorder="1" applyAlignment="1">
      <alignment horizontal="left" vertical="top" wrapText="1"/>
    </xf>
    <xf numFmtId="0" fontId="3" fillId="9" borderId="5" xfId="0" applyFont="1" applyFill="1" applyBorder="1" applyAlignment="1">
      <alignment horizontal="left" vertical="center" wrapText="1" indent="2"/>
    </xf>
    <xf numFmtId="0" fontId="3" fillId="9" borderId="6" xfId="0" applyFont="1" applyFill="1" applyBorder="1" applyAlignment="1">
      <alignment horizontal="left" vertical="center" wrapText="1" indent="2"/>
    </xf>
    <xf numFmtId="0" fontId="3" fillId="9" borderId="7" xfId="0" applyFont="1" applyFill="1" applyBorder="1" applyAlignment="1">
      <alignment horizontal="left" vertical="center" wrapText="1" indent="2"/>
    </xf>
    <xf numFmtId="0" fontId="3" fillId="9" borderId="10" xfId="0" applyFont="1" applyFill="1" applyBorder="1" applyAlignment="1">
      <alignment horizontal="left" vertical="top" wrapText="1"/>
    </xf>
    <xf numFmtId="0" fontId="19" fillId="9" borderId="10" xfId="0" applyFont="1" applyFill="1" applyBorder="1" applyAlignment="1">
      <alignment horizontal="left" vertical="top" wrapText="1"/>
    </xf>
    <xf numFmtId="0" fontId="3" fillId="9" borderId="15" xfId="0" applyFont="1" applyFill="1" applyBorder="1" applyAlignment="1">
      <alignment horizontal="left" vertical="center" wrapText="1" indent="1"/>
    </xf>
    <xf numFmtId="0" fontId="3" fillId="9" borderId="0" xfId="0" applyFont="1" applyFill="1" applyBorder="1" applyAlignment="1">
      <alignment horizontal="left" vertical="center" wrapText="1" indent="1"/>
    </xf>
    <xf numFmtId="0" fontId="3" fillId="9" borderId="10" xfId="0" applyFont="1" applyFill="1" applyBorder="1" applyAlignment="1">
      <alignment horizontal="left" vertical="center" wrapText="1" inden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3" fillId="9" borderId="15" xfId="0" applyFont="1" applyFill="1" applyBorder="1" applyAlignment="1">
      <alignment horizontal="left" vertical="top" wrapText="1" indent="1"/>
    </xf>
    <xf numFmtId="0" fontId="3" fillId="9" borderId="0" xfId="0" applyFont="1" applyFill="1" applyBorder="1" applyAlignment="1">
      <alignment horizontal="left" vertical="top" wrapText="1" indent="1"/>
    </xf>
    <xf numFmtId="0" fontId="19" fillId="9" borderId="15" xfId="0" applyFont="1" applyFill="1" applyBorder="1" applyAlignment="1">
      <alignment horizontal="left" vertical="top" wrapText="1"/>
    </xf>
    <xf numFmtId="0" fontId="19" fillId="9" borderId="0" xfId="0" applyFont="1" applyFill="1" applyBorder="1" applyAlignment="1">
      <alignment horizontal="left" vertical="top" wrapText="1"/>
    </xf>
    <xf numFmtId="0" fontId="3" fillId="9" borderId="15" xfId="0" applyFont="1" applyFill="1" applyBorder="1" applyAlignment="1">
      <alignment horizontal="left" vertical="top" wrapText="1"/>
    </xf>
    <xf numFmtId="0" fontId="3" fillId="9" borderId="0" xfId="0" applyFont="1" applyFill="1" applyBorder="1" applyAlignment="1">
      <alignment horizontal="left" vertical="top" wrapText="1"/>
    </xf>
    <xf numFmtId="0" fontId="22" fillId="13" borderId="3" xfId="2" applyFont="1" applyFill="1" applyBorder="1" applyAlignment="1">
      <alignment horizontal="center" vertical="center" wrapText="1"/>
    </xf>
    <xf numFmtId="0" fontId="22" fillId="13" borderId="4" xfId="2" applyFont="1" applyFill="1" applyBorder="1" applyAlignment="1">
      <alignment horizontal="center" vertical="center" wrapText="1"/>
    </xf>
    <xf numFmtId="0" fontId="22" fillId="13" borderId="6" xfId="2" applyFont="1" applyFill="1" applyBorder="1" applyAlignment="1">
      <alignment horizontal="center" vertical="center" wrapText="1"/>
    </xf>
    <xf numFmtId="0" fontId="22" fillId="13" borderId="7" xfId="2" applyFont="1" applyFill="1" applyBorder="1" applyAlignment="1">
      <alignment horizontal="center" vertical="center" wrapText="1"/>
    </xf>
    <xf numFmtId="0" fontId="22" fillId="13" borderId="51" xfId="2" applyFont="1" applyFill="1" applyBorder="1" applyAlignment="1">
      <alignment horizontal="center" vertical="center"/>
    </xf>
    <xf numFmtId="0" fontId="22" fillId="13" borderId="52" xfId="2" applyFont="1" applyFill="1" applyBorder="1" applyAlignment="1">
      <alignment horizontal="center" vertical="center"/>
    </xf>
    <xf numFmtId="0" fontId="22" fillId="13" borderId="53" xfId="2" applyFont="1" applyFill="1" applyBorder="1" applyAlignment="1">
      <alignment horizontal="center" vertical="center"/>
    </xf>
    <xf numFmtId="0" fontId="23" fillId="0" borderId="6" xfId="2" applyFont="1" applyBorder="1" applyAlignment="1">
      <alignment horizontal="left" vertical="center"/>
    </xf>
    <xf numFmtId="0" fontId="22" fillId="13" borderId="2" xfId="2" applyFont="1" applyFill="1" applyBorder="1" applyAlignment="1">
      <alignment horizontal="center" vertical="center"/>
    </xf>
    <xf numFmtId="0" fontId="22" fillId="13" borderId="169" xfId="2" applyFont="1" applyFill="1" applyBorder="1" applyAlignment="1">
      <alignment horizontal="center" vertical="center"/>
    </xf>
    <xf numFmtId="0" fontId="22" fillId="13" borderId="5" xfId="2" applyFont="1" applyFill="1" applyBorder="1" applyAlignment="1">
      <alignment horizontal="center" vertical="center"/>
    </xf>
    <xf numFmtId="0" fontId="22" fillId="13" borderId="167" xfId="2" applyFont="1" applyFill="1" applyBorder="1" applyAlignment="1">
      <alignment horizontal="center" vertical="center"/>
    </xf>
    <xf numFmtId="0" fontId="22" fillId="13" borderId="3" xfId="2" applyFont="1" applyFill="1" applyBorder="1" applyAlignment="1">
      <alignment horizontal="center" vertical="center"/>
    </xf>
    <xf numFmtId="0" fontId="22" fillId="13" borderId="6" xfId="2" applyFont="1" applyFill="1" applyBorder="1" applyAlignment="1">
      <alignment horizontal="center" vertical="center"/>
    </xf>
    <xf numFmtId="0" fontId="22" fillId="0" borderId="15" xfId="2" applyFont="1" applyBorder="1" applyAlignment="1" applyProtection="1">
      <alignment horizontal="left" vertical="center"/>
      <protection locked="0"/>
    </xf>
    <xf numFmtId="0" fontId="22" fillId="0" borderId="0" xfId="2" applyFont="1" applyAlignment="1" applyProtection="1">
      <alignment horizontal="left" vertical="center"/>
      <protection locked="0"/>
    </xf>
    <xf numFmtId="0" fontId="16" fillId="0" borderId="15" xfId="2" applyFont="1" applyBorder="1" applyAlignment="1" applyProtection="1">
      <alignment horizontal="left" vertical="center"/>
      <protection locked="0"/>
    </xf>
    <xf numFmtId="0" fontId="16" fillId="0" borderId="0" xfId="2" applyFont="1" applyAlignment="1" applyProtection="1">
      <alignment horizontal="left" vertical="center"/>
      <protection locked="0"/>
    </xf>
    <xf numFmtId="0" fontId="16" fillId="0" borderId="15" xfId="2" applyFont="1" applyBorder="1" applyAlignment="1" applyProtection="1">
      <alignment horizontal="left" vertical="center" wrapText="1"/>
      <protection locked="0"/>
    </xf>
    <xf numFmtId="0" fontId="16" fillId="0" borderId="0" xfId="2" applyFont="1" applyAlignment="1" applyProtection="1">
      <alignment horizontal="left" vertical="center" wrapText="1"/>
      <protection locked="0"/>
    </xf>
    <xf numFmtId="0" fontId="16" fillId="0" borderId="5" xfId="2" applyFont="1" applyBorder="1" applyAlignment="1">
      <alignment horizontal="left" vertical="center"/>
    </xf>
    <xf numFmtId="0" fontId="16" fillId="0" borderId="6" xfId="2" applyFont="1" applyBorder="1" applyAlignment="1">
      <alignment horizontal="left" vertical="center"/>
    </xf>
    <xf numFmtId="0" fontId="22" fillId="13" borderId="168" xfId="2" applyFont="1" applyFill="1" applyBorder="1" applyAlignment="1">
      <alignment horizontal="left" vertical="center" wrapText="1"/>
    </xf>
    <xf numFmtId="0" fontId="22" fillId="13" borderId="166" xfId="2" applyFont="1" applyFill="1" applyBorder="1" applyAlignment="1">
      <alignment horizontal="left" vertical="center" wrapText="1"/>
    </xf>
    <xf numFmtId="0" fontId="22" fillId="13" borderId="83" xfId="2" applyFont="1" applyFill="1" applyBorder="1" applyAlignment="1">
      <alignment horizontal="center" vertical="center" wrapText="1"/>
    </xf>
    <xf numFmtId="0" fontId="22" fillId="13" borderId="106" xfId="2" applyFont="1" applyFill="1" applyBorder="1" applyAlignment="1">
      <alignment horizontal="center" vertical="center" wrapText="1"/>
    </xf>
    <xf numFmtId="0" fontId="22" fillId="13" borderId="84" xfId="2" applyFont="1" applyFill="1" applyBorder="1" applyAlignment="1">
      <alignment horizontal="center" vertical="center" wrapText="1"/>
    </xf>
    <xf numFmtId="0" fontId="22" fillId="13" borderId="144" xfId="2" applyFont="1" applyFill="1" applyBorder="1" applyAlignment="1">
      <alignment horizontal="center" vertical="center" wrapText="1"/>
    </xf>
    <xf numFmtId="0" fontId="22" fillId="13" borderId="85" xfId="2" applyFont="1" applyFill="1" applyBorder="1" applyAlignment="1">
      <alignment horizontal="center" vertical="center" wrapText="1"/>
    </xf>
    <xf numFmtId="0" fontId="22" fillId="13" borderId="143" xfId="2" applyFont="1" applyFill="1" applyBorder="1" applyAlignment="1">
      <alignment horizontal="center" vertical="center" wrapText="1"/>
    </xf>
    <xf numFmtId="0" fontId="22" fillId="13" borderId="120" xfId="2" applyFont="1" applyFill="1" applyBorder="1" applyAlignment="1">
      <alignment horizontal="center" vertical="center"/>
    </xf>
    <xf numFmtId="0" fontId="22" fillId="13" borderId="121" xfId="2" applyFont="1" applyFill="1" applyBorder="1" applyAlignment="1">
      <alignment horizontal="center" vertical="center"/>
    </xf>
    <xf numFmtId="0" fontId="22" fillId="13" borderId="85" xfId="2" applyFont="1" applyFill="1" applyBorder="1" applyAlignment="1">
      <alignment horizontal="left" vertical="center" wrapText="1"/>
    </xf>
    <xf numFmtId="0" fontId="22" fillId="13" borderId="143" xfId="2" applyFont="1" applyFill="1" applyBorder="1" applyAlignment="1">
      <alignment horizontal="left" vertical="center" wrapText="1"/>
    </xf>
    <xf numFmtId="0" fontId="16" fillId="12" borderId="132" xfId="2" applyFont="1" applyFill="1" applyBorder="1" applyAlignment="1">
      <alignment horizontal="left" vertical="top" wrapText="1"/>
    </xf>
    <xf numFmtId="0" fontId="16" fillId="12" borderId="131" xfId="2" applyFont="1" applyFill="1" applyBorder="1" applyAlignment="1">
      <alignment horizontal="left" vertical="top" wrapText="1"/>
    </xf>
    <xf numFmtId="0" fontId="18" fillId="0" borderId="131" xfId="2" applyBorder="1"/>
    <xf numFmtId="0" fontId="18" fillId="0" borderId="130" xfId="2" applyBorder="1"/>
    <xf numFmtId="0" fontId="16" fillId="12" borderId="129" xfId="2" applyFont="1" applyFill="1" applyBorder="1" applyAlignment="1">
      <alignment horizontal="left" vertical="top" wrapText="1"/>
    </xf>
    <xf numFmtId="0" fontId="16" fillId="12" borderId="0" xfId="2" applyFont="1" applyFill="1" applyAlignment="1">
      <alignment horizontal="left" vertical="top" wrapText="1"/>
    </xf>
    <xf numFmtId="0" fontId="18" fillId="0" borderId="0" xfId="2"/>
    <xf numFmtId="0" fontId="18" fillId="0" borderId="128" xfId="2" applyBorder="1"/>
    <xf numFmtId="0" fontId="21" fillId="12" borderId="129" xfId="2" applyFont="1" applyFill="1" applyBorder="1" applyAlignment="1">
      <alignment vertical="top"/>
    </xf>
    <xf numFmtId="0" fontId="21" fillId="12" borderId="0" xfId="2" applyFont="1" applyFill="1" applyAlignment="1">
      <alignment vertical="top"/>
    </xf>
    <xf numFmtId="0" fontId="21" fillId="12" borderId="127" xfId="2" applyFont="1" applyFill="1" applyBorder="1" applyAlignment="1">
      <alignment vertical="top"/>
    </xf>
    <xf numFmtId="0" fontId="21" fillId="12" borderId="126" xfId="2" applyFont="1" applyFill="1" applyBorder="1" applyAlignment="1">
      <alignment vertical="top"/>
    </xf>
    <xf numFmtId="0" fontId="18" fillId="0" borderId="126" xfId="2" applyBorder="1"/>
    <xf numFmtId="0" fontId="18" fillId="0" borderId="125" xfId="2" applyBorder="1"/>
    <xf numFmtId="0" fontId="22" fillId="13" borderId="182" xfId="2" applyFont="1" applyFill="1" applyBorder="1" applyAlignment="1">
      <alignment horizontal="center" vertical="center" wrapText="1"/>
    </xf>
    <xf numFmtId="0" fontId="22" fillId="13" borderId="17" xfId="2" applyFont="1" applyFill="1" applyBorder="1" applyAlignment="1">
      <alignment horizontal="center" vertical="center" wrapText="1"/>
    </xf>
    <xf numFmtId="0" fontId="22" fillId="13" borderId="182" xfId="2" applyFont="1" applyFill="1" applyBorder="1" applyAlignment="1">
      <alignment horizontal="center" vertical="center"/>
    </xf>
    <xf numFmtId="0" fontId="22" fillId="13" borderId="181" xfId="2" applyFont="1" applyFill="1" applyBorder="1" applyAlignment="1">
      <alignment horizontal="center" vertical="center"/>
    </xf>
    <xf numFmtId="0" fontId="16" fillId="13" borderId="183" xfId="2" applyFont="1" applyFill="1" applyBorder="1" applyAlignment="1">
      <alignment horizontal="center" vertical="center"/>
    </xf>
    <xf numFmtId="0" fontId="16" fillId="13" borderId="180" xfId="2" applyFont="1" applyFill="1" applyBorder="1" applyAlignment="1">
      <alignment horizontal="center" vertical="center"/>
    </xf>
    <xf numFmtId="0" fontId="16" fillId="0" borderId="5" xfId="2" applyFont="1" applyBorder="1" applyAlignment="1">
      <alignment horizontal="left" vertical="center" wrapText="1"/>
    </xf>
    <xf numFmtId="0" fontId="16" fillId="0" borderId="6" xfId="2" applyFont="1" applyBorder="1" applyAlignment="1">
      <alignment horizontal="left" vertical="center" wrapText="1"/>
    </xf>
    <xf numFmtId="0" fontId="22" fillId="13" borderId="11" xfId="2" applyFont="1" applyFill="1" applyBorder="1" applyAlignment="1">
      <alignment horizontal="left" vertical="center"/>
    </xf>
    <xf numFmtId="0" fontId="22" fillId="13" borderId="12" xfId="2" applyFont="1" applyFill="1" applyBorder="1" applyAlignment="1">
      <alignment horizontal="left" vertical="center"/>
    </xf>
    <xf numFmtId="0" fontId="22" fillId="13" borderId="13" xfId="2" applyFont="1" applyFill="1" applyBorder="1" applyAlignment="1">
      <alignment horizontal="left" vertical="center"/>
    </xf>
    <xf numFmtId="0" fontId="16" fillId="13" borderId="52" xfId="2" applyFont="1" applyFill="1" applyBorder="1" applyAlignment="1">
      <alignment horizontal="center" vertical="center" wrapText="1"/>
    </xf>
    <xf numFmtId="0" fontId="16" fillId="13" borderId="53" xfId="2" applyFont="1" applyFill="1" applyBorder="1" applyAlignment="1">
      <alignment horizontal="center" vertical="center" wrapText="1"/>
    </xf>
    <xf numFmtId="0" fontId="16" fillId="13" borderId="17" xfId="2" applyFont="1" applyFill="1" applyBorder="1" applyAlignment="1">
      <alignment horizontal="center" vertical="center" wrapText="1"/>
    </xf>
    <xf numFmtId="0" fontId="16" fillId="13" borderId="55" xfId="2" applyFont="1" applyFill="1" applyBorder="1" applyAlignment="1">
      <alignment horizontal="center" vertical="center" wrapText="1"/>
    </xf>
    <xf numFmtId="0" fontId="16" fillId="13" borderId="2" xfId="2" applyFont="1" applyFill="1" applyBorder="1" applyAlignment="1">
      <alignment horizontal="center" vertical="center" wrapText="1"/>
    </xf>
    <xf numFmtId="0" fontId="16" fillId="13" borderId="169" xfId="2" applyFont="1" applyFill="1" applyBorder="1" applyAlignment="1">
      <alignment horizontal="center" vertical="center" wrapText="1"/>
    </xf>
    <xf numFmtId="0" fontId="16" fillId="13" borderId="28" xfId="2" applyFont="1" applyFill="1" applyBorder="1" applyAlignment="1">
      <alignment horizontal="center" vertical="center" wrapText="1"/>
    </xf>
    <xf numFmtId="0" fontId="16" fillId="13" borderId="29" xfId="2" applyFont="1" applyFill="1" applyBorder="1" applyAlignment="1">
      <alignment horizontal="center" vertical="center" wrapText="1"/>
    </xf>
    <xf numFmtId="0" fontId="16" fillId="0" borderId="76" xfId="2" applyFont="1" applyBorder="1" applyAlignment="1">
      <alignment horizontal="left" vertical="center" wrapText="1"/>
    </xf>
    <xf numFmtId="0" fontId="16" fillId="0" borderId="89" xfId="2" applyFont="1" applyBorder="1" applyAlignment="1">
      <alignment horizontal="left" vertical="center" wrapText="1"/>
    </xf>
    <xf numFmtId="0" fontId="16" fillId="0" borderId="26" xfId="2" applyFont="1" applyBorder="1" applyAlignment="1">
      <alignment horizontal="left" vertical="center" wrapText="1"/>
    </xf>
    <xf numFmtId="0" fontId="16" fillId="0" borderId="77" xfId="2" applyFont="1" applyBorder="1" applyAlignment="1">
      <alignment horizontal="left" vertical="center" wrapText="1"/>
    </xf>
    <xf numFmtId="0" fontId="16" fillId="0" borderId="0" xfId="2" applyFont="1" applyAlignment="1">
      <alignment horizontal="left" vertical="center" wrapText="1"/>
    </xf>
    <xf numFmtId="0" fontId="16" fillId="0" borderId="27" xfId="2" applyFont="1" applyBorder="1" applyAlignment="1">
      <alignment horizontal="left" vertical="center" wrapText="1"/>
    </xf>
    <xf numFmtId="0" fontId="16" fillId="0" borderId="78" xfId="2" applyFont="1" applyBorder="1" applyAlignment="1">
      <alignment horizontal="left" vertical="center" wrapText="1"/>
    </xf>
    <xf numFmtId="0" fontId="16" fillId="0" borderId="184" xfId="2" applyFont="1" applyBorder="1" applyAlignment="1">
      <alignment horizontal="left" vertical="center" wrapText="1"/>
    </xf>
    <xf numFmtId="0" fontId="16" fillId="0" borderId="29" xfId="2" applyFont="1" applyBorder="1" applyAlignment="1">
      <alignment horizontal="left" vertical="center" wrapText="1"/>
    </xf>
    <xf numFmtId="0" fontId="22" fillId="0" borderId="15" xfId="2" applyFont="1" applyBorder="1" applyAlignment="1">
      <alignment horizontal="left" vertical="center"/>
    </xf>
    <xf numFmtId="0" fontId="22" fillId="0" borderId="0" xfId="2" applyFont="1" applyAlignment="1">
      <alignment horizontal="left" vertical="center"/>
    </xf>
    <xf numFmtId="0" fontId="16" fillId="0" borderId="12" xfId="2" applyFont="1" applyBorder="1" applyAlignment="1">
      <alignment horizontal="left" vertical="center"/>
    </xf>
    <xf numFmtId="0" fontId="16" fillId="0" borderId="15" xfId="2" applyFont="1" applyBorder="1" applyAlignment="1">
      <alignment horizontal="left" vertical="center" wrapText="1"/>
    </xf>
    <xf numFmtId="0" fontId="16" fillId="0" borderId="15" xfId="2" applyFont="1" applyBorder="1" applyAlignment="1">
      <alignment horizontal="left" vertical="center"/>
    </xf>
    <xf numFmtId="0" fontId="16" fillId="0" borderId="0" xfId="2" applyFont="1" applyAlignment="1">
      <alignment horizontal="left" vertical="center"/>
    </xf>
    <xf numFmtId="0" fontId="6" fillId="13" borderId="11" xfId="2" applyFont="1" applyFill="1" applyBorder="1" applyAlignment="1">
      <alignment horizontal="left" vertical="center"/>
    </xf>
    <xf numFmtId="0" fontId="6" fillId="13" borderId="13" xfId="2" applyFont="1" applyFill="1" applyBorder="1" applyAlignment="1">
      <alignment horizontal="left" vertical="center"/>
    </xf>
    <xf numFmtId="0" fontId="3" fillId="0" borderId="14" xfId="0" applyFont="1" applyBorder="1" applyAlignment="1">
      <alignment horizontal="left" vertical="top" wrapText="1"/>
    </xf>
    <xf numFmtId="0" fontId="3" fillId="0" borderId="8" xfId="0" applyFont="1" applyBorder="1" applyAlignment="1">
      <alignment horizontal="left" vertical="top" wrapText="1"/>
    </xf>
    <xf numFmtId="0" fontId="3" fillId="5" borderId="14" xfId="0" applyFont="1" applyFill="1" applyBorder="1" applyAlignment="1" applyProtection="1">
      <alignment horizontal="left" vertical="top" wrapText="1"/>
      <protection locked="0"/>
    </xf>
    <xf numFmtId="0" fontId="3" fillId="5" borderId="8" xfId="0" applyFont="1" applyFill="1" applyBorder="1" applyAlignment="1" applyProtection="1">
      <alignment horizontal="left" vertical="top" wrapText="1"/>
      <protection locked="0"/>
    </xf>
    <xf numFmtId="0" fontId="3" fillId="0" borderId="9" xfId="0" applyFont="1" applyBorder="1" applyAlignment="1">
      <alignment horizontal="left" vertical="top" wrapText="1"/>
    </xf>
    <xf numFmtId="0" fontId="3" fillId="5" borderId="9" xfId="0" applyFont="1" applyFill="1" applyBorder="1" applyAlignment="1" applyProtection="1">
      <alignment horizontal="left" vertical="top" wrapText="1"/>
      <protection locked="0"/>
    </xf>
    <xf numFmtId="49" fontId="17" fillId="5" borderId="58" xfId="0" applyNumberFormat="1" applyFont="1" applyFill="1" applyBorder="1" applyAlignment="1" applyProtection="1">
      <alignment horizontal="left" vertical="center" wrapText="1"/>
      <protection locked="0"/>
    </xf>
    <xf numFmtId="0" fontId="30" fillId="5" borderId="55" xfId="4" applyFill="1" applyBorder="1" applyAlignment="1" applyProtection="1">
      <alignment horizontal="left" vertical="center" wrapText="1"/>
      <protection locked="0"/>
    </xf>
    <xf numFmtId="49" fontId="17" fillId="5" borderId="68" xfId="0" applyNumberFormat="1" applyFont="1" applyFill="1" applyBorder="1" applyAlignment="1" applyProtection="1">
      <alignment horizontal="left" vertical="top" wrapText="1"/>
      <protection locked="0"/>
    </xf>
    <xf numFmtId="49" fontId="17" fillId="5" borderId="69" xfId="0" applyNumberFormat="1" applyFont="1" applyFill="1" applyBorder="1" applyAlignment="1" applyProtection="1">
      <alignment horizontal="left" vertical="top" wrapText="1"/>
      <protection locked="0"/>
    </xf>
    <xf numFmtId="49" fontId="17" fillId="5" borderId="93" xfId="0" applyNumberFormat="1" applyFont="1" applyFill="1" applyBorder="1" applyAlignment="1" applyProtection="1">
      <alignment horizontal="left" vertical="top" wrapText="1"/>
      <protection locked="0"/>
    </xf>
    <xf numFmtId="49" fontId="17" fillId="5" borderId="16" xfId="0" applyNumberFormat="1" applyFont="1" applyFill="1" applyBorder="1" applyAlignment="1" applyProtection="1">
      <alignment horizontal="left" vertical="top" wrapText="1"/>
      <protection locked="0"/>
    </xf>
    <xf numFmtId="49" fontId="17" fillId="5" borderId="113" xfId="0" applyNumberFormat="1" applyFont="1" applyFill="1" applyBorder="1" applyAlignment="1" applyProtection="1">
      <alignment horizontal="left" vertical="top" wrapText="1"/>
      <protection locked="0"/>
    </xf>
    <xf numFmtId="49" fontId="17" fillId="5" borderId="116" xfId="0" applyNumberFormat="1" applyFont="1" applyFill="1" applyBorder="1" applyAlignment="1" applyProtection="1">
      <alignment horizontal="left" vertical="top" wrapText="1"/>
      <protection locked="0"/>
    </xf>
    <xf numFmtId="49" fontId="17" fillId="5" borderId="71" xfId="0" applyNumberFormat="1" applyFont="1" applyFill="1" applyBorder="1" applyAlignment="1" applyProtection="1">
      <alignment horizontal="left" vertical="top" wrapText="1"/>
      <protection locked="0"/>
    </xf>
    <xf numFmtId="49" fontId="17" fillId="5" borderId="72" xfId="0" applyNumberFormat="1" applyFont="1" applyFill="1" applyBorder="1" applyAlignment="1" applyProtection="1">
      <alignment horizontal="left" vertical="top" wrapText="1"/>
      <protection locked="0"/>
    </xf>
    <xf numFmtId="0" fontId="31" fillId="5" borderId="53" xfId="0" applyFont="1" applyFill="1" applyBorder="1" applyAlignment="1" applyProtection="1">
      <alignment horizontal="left" vertical="top" wrapText="1"/>
      <protection locked="0"/>
    </xf>
    <xf numFmtId="0" fontId="31" fillId="5" borderId="55" xfId="0" applyFont="1" applyFill="1" applyBorder="1" applyAlignment="1" applyProtection="1">
      <alignment horizontal="left" vertical="top" wrapText="1"/>
      <protection locked="0"/>
    </xf>
    <xf numFmtId="0" fontId="31" fillId="5" borderId="55" xfId="0" applyFont="1" applyFill="1" applyBorder="1" applyAlignment="1" applyProtection="1">
      <alignment horizontal="left" vertical="top" wrapText="1"/>
      <protection locked="0"/>
    </xf>
    <xf numFmtId="0" fontId="31" fillId="5" borderId="58" xfId="0" applyFont="1" applyFill="1" applyBorder="1" applyAlignment="1" applyProtection="1">
      <alignment horizontal="left" vertical="top" wrapText="1"/>
      <protection locked="0"/>
    </xf>
    <xf numFmtId="0" fontId="17" fillId="5" borderId="105" xfId="0" applyFont="1" applyFill="1" applyBorder="1" applyAlignment="1" applyProtection="1">
      <alignment horizontal="left" vertical="top" wrapText="1"/>
      <protection locked="0"/>
    </xf>
    <xf numFmtId="0" fontId="17" fillId="5" borderId="109" xfId="0" applyFont="1" applyFill="1" applyBorder="1" applyAlignment="1" applyProtection="1">
      <alignment horizontal="left" vertical="top" wrapText="1"/>
      <protection locked="0"/>
    </xf>
    <xf numFmtId="0" fontId="17" fillId="5" borderId="20" xfId="0" applyFont="1" applyFill="1" applyBorder="1" applyAlignment="1" applyProtection="1">
      <alignment horizontal="left" vertical="top" wrapText="1"/>
      <protection locked="0"/>
    </xf>
    <xf numFmtId="0" fontId="17" fillId="5" borderId="111" xfId="0" applyFont="1" applyFill="1" applyBorder="1" applyAlignment="1" applyProtection="1">
      <alignment horizontal="left" vertical="top" wrapText="1"/>
      <protection locked="0"/>
    </xf>
    <xf numFmtId="38" fontId="3" fillId="5" borderId="66" xfId="1" applyFont="1" applyFill="1" applyBorder="1" applyAlignment="1" applyProtection="1">
      <alignment horizontal="right" vertical="top" shrinkToFit="1"/>
      <protection locked="0"/>
    </xf>
    <xf numFmtId="38" fontId="3" fillId="6" borderId="69" xfId="1" applyFont="1" applyFill="1" applyBorder="1" applyAlignment="1" applyProtection="1">
      <alignment horizontal="right" vertical="top" shrinkToFit="1"/>
      <protection locked="0"/>
    </xf>
    <xf numFmtId="180" fontId="16" fillId="5" borderId="32" xfId="2" applyNumberFormat="1" applyFont="1" applyFill="1" applyBorder="1" applyAlignment="1" applyProtection="1">
      <alignment horizontal="left" vertical="center" shrinkToFit="1"/>
      <protection locked="0"/>
    </xf>
    <xf numFmtId="180" fontId="16" fillId="5" borderId="42" xfId="2" applyNumberFormat="1" applyFont="1" applyFill="1" applyBorder="1" applyAlignment="1" applyProtection="1">
      <alignment horizontal="right" vertical="center" shrinkToFit="1"/>
      <protection locked="0"/>
    </xf>
    <xf numFmtId="180" fontId="16" fillId="5" borderId="24" xfId="2" applyNumberFormat="1" applyFont="1" applyFill="1" applyBorder="1" applyAlignment="1" applyProtection="1">
      <alignment horizontal="right" vertical="center" shrinkToFit="1"/>
      <protection locked="0"/>
    </xf>
    <xf numFmtId="180" fontId="16" fillId="5" borderId="44" xfId="2" applyNumberFormat="1" applyFont="1" applyFill="1" applyBorder="1" applyAlignment="1" applyProtection="1">
      <alignment horizontal="right" vertical="center" shrinkToFit="1"/>
      <protection locked="0"/>
    </xf>
    <xf numFmtId="0" fontId="16" fillId="5" borderId="133" xfId="2" applyFont="1" applyFill="1" applyBorder="1" applyAlignment="1" applyProtection="1">
      <alignment horizontal="center" vertical="center" shrinkToFit="1"/>
      <protection locked="0"/>
    </xf>
    <xf numFmtId="0" fontId="16" fillId="5" borderId="139" xfId="2" applyFont="1" applyFill="1" applyBorder="1" applyAlignment="1" applyProtection="1">
      <alignment horizontal="center" vertical="center" shrinkToFit="1"/>
      <protection locked="0"/>
    </xf>
    <xf numFmtId="0" fontId="22" fillId="13" borderId="11" xfId="2" applyFont="1" applyFill="1" applyBorder="1" applyAlignment="1" applyProtection="1">
      <alignment horizontal="left" vertical="center"/>
      <protection locked="0"/>
    </xf>
    <xf numFmtId="0" fontId="22" fillId="13" borderId="12" xfId="2" applyFont="1" applyFill="1" applyBorder="1" applyAlignment="1" applyProtection="1">
      <alignment horizontal="left" vertical="center"/>
      <protection locked="0"/>
    </xf>
    <xf numFmtId="0" fontId="22" fillId="13" borderId="13" xfId="2" applyFont="1" applyFill="1" applyBorder="1" applyAlignment="1" applyProtection="1">
      <alignment horizontal="left" vertical="center"/>
      <protection locked="0"/>
    </xf>
  </cellXfs>
  <cellStyles count="5">
    <cellStyle name="ハイパーリンク" xfId="4" builtinId="8"/>
    <cellStyle name="桁区切り" xfId="1" builtinId="6"/>
    <cellStyle name="桁区切り 2" xfId="3" xr:uid="{7DA1A3AA-44C9-45F2-8C38-6EC7EE22DCDD}"/>
    <cellStyle name="標準" xfId="0" builtinId="0"/>
    <cellStyle name="標準 2" xfId="2" xr:uid="{9F517163-18BE-4CF3-873B-7CFEA0F624F6}"/>
  </cellStyles>
  <dxfs count="125">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rgb="FFFFFF00"/>
        </patternFill>
      </fill>
    </dxf>
    <dxf>
      <fill>
        <patternFill>
          <bgColor theme="8"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rgb="FFFFFF0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theme="8" tint="0.79998168889431442"/>
        </patternFill>
      </fill>
    </dxf>
    <dxf>
      <fill>
        <patternFill>
          <bgColor rgb="FFFFFF00"/>
        </patternFill>
      </fill>
    </dxf>
    <dxf>
      <fill>
        <patternFill>
          <bgColor theme="0"/>
        </patternFill>
      </fill>
    </dxf>
    <dxf>
      <fill>
        <patternFill>
          <bgColor theme="8" tint="0.79998168889431442"/>
        </patternFill>
      </fill>
    </dxf>
    <dxf>
      <fill>
        <patternFill>
          <bgColor rgb="FFFFFF0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rgb="FFFFC0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_rels/vmlDrawing1.vml.rels><?xml version="1.0" encoding="UTF-8" standalone="yes"?><Relationships xmlns="http://schemas.openxmlformats.org/package/2006/relationships"><Relationship Id="rId1" Target="../media/image2.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9354</xdr:colOff>
          <xdr:row>8</xdr:row>
          <xdr:rowOff>112254</xdr:rowOff>
        </xdr:from>
        <xdr:ext cx="7124369" cy="1335819"/>
        <xdr:pic>
          <xdr:nvPicPr>
            <xdr:cNvPr id="2" name="図 1">
              <a:extLst>
                <a:ext uri="{FF2B5EF4-FFF2-40B4-BE49-F238E27FC236}">
                  <a16:creationId xmlns:a16="http://schemas.microsoft.com/office/drawing/2014/main" id="{6610C01C-6CAE-4609-AE11-829F611B6E5A}"/>
                </a:ext>
              </a:extLst>
            </xdr:cNvPr>
            <xdr:cNvPicPr>
              <a:picLocks noChangeAspect="1" noChangeArrowheads="1"/>
              <a:extLst>
                <a:ext uri="{84589F7E-364E-4C9E-8A38-B11213B215E9}">
                  <a14:cameraTool cellRange="$O$11:$S$17" spid="_x0000_s7336"/>
                </a:ext>
              </a:extLst>
            </xdr:cNvPicPr>
          </xdr:nvPicPr>
          <xdr:blipFill>
            <a:blip xmlns:r="http://schemas.openxmlformats.org/officeDocument/2006/relationships" r:embed="rId1"/>
            <a:srcRect/>
            <a:stretch>
              <a:fillRect/>
            </a:stretch>
          </xdr:blipFill>
          <xdr:spPr bwMode="auto">
            <a:xfrm>
              <a:off x="57062" y="1424219"/>
              <a:ext cx="7124369" cy="1335819"/>
            </a:xfrm>
            <a:prstGeom prst="rect">
              <a:avLst/>
            </a:prstGeom>
            <a:noFill/>
            <a:extLst>
              <a:ext uri="{909E8E84-426E-40DD-AFC4-6F175D3DCCD1}">
                <a14:hiddenFill>
                  <a:solidFill>
                    <a:srgbClr val="FFFFFF"/>
                  </a:solidFill>
                </a14:hiddenFill>
              </a:ext>
            </a:extLst>
          </xdr:spPr>
        </xdr:pic>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A166D-0447-4025-AF2F-A208893CE2CF}">
  <sheetPr>
    <tabColor rgb="FFFF0000"/>
    <pageSetUpPr fitToPage="1"/>
  </sheetPr>
  <dimension ref="B1:R39"/>
  <sheetViews>
    <sheetView tabSelected="1" view="pageBreakPreview" topLeftCell="A24" zoomScale="85" zoomScaleNormal="85" zoomScaleSheetLayoutView="85" workbookViewId="0">
      <selection activeCell="D3" sqref="D3"/>
    </sheetView>
  </sheetViews>
  <sheetFormatPr defaultRowHeight="14.4" x14ac:dyDescent="0.2"/>
  <cols>
    <col min="1" max="1" width="0.88671875" style="1" customWidth="1"/>
    <col min="2" max="2" width="5.44140625" style="12" bestFit="1" customWidth="1"/>
    <col min="3" max="3" width="41" style="3" bestFit="1" customWidth="1"/>
    <col min="4" max="4" width="88.5546875" style="219" customWidth="1"/>
    <col min="5" max="5" width="1.33203125" style="1" customWidth="1"/>
    <col min="6" max="8" width="8.88671875" style="1"/>
    <col min="9" max="9" width="1.77734375" style="1" customWidth="1"/>
    <col min="10" max="10" width="8.88671875" style="4" customWidth="1"/>
    <col min="11" max="16" width="10.77734375" style="1" customWidth="1"/>
    <col min="17" max="16384" width="8.88671875" style="1"/>
  </cols>
  <sheetData>
    <row r="1" spans="2:18" ht="15.05" thickBot="1" x14ac:dyDescent="0.25">
      <c r="H1" s="220"/>
      <c r="I1" s="220"/>
      <c r="J1" s="329"/>
      <c r="K1" s="329"/>
      <c r="L1" s="329"/>
      <c r="M1" s="329"/>
      <c r="N1" s="329"/>
      <c r="O1" s="329"/>
      <c r="P1" s="329"/>
      <c r="Q1" s="329"/>
    </row>
    <row r="2" spans="2:18" ht="20.05" customHeight="1" x14ac:dyDescent="0.2">
      <c r="B2" s="339" t="s">
        <v>0</v>
      </c>
      <c r="C2" s="340"/>
      <c r="D2" s="341"/>
      <c r="F2" s="4" t="s">
        <v>346</v>
      </c>
      <c r="G2" s="4" t="s">
        <v>347</v>
      </c>
      <c r="H2" s="221" t="s">
        <v>348</v>
      </c>
      <c r="I2" s="220"/>
      <c r="J2" s="222"/>
      <c r="K2" s="223"/>
      <c r="L2" s="223"/>
      <c r="M2" s="223"/>
      <c r="N2" s="223"/>
      <c r="O2" s="223"/>
      <c r="P2" s="223"/>
      <c r="Q2" s="223"/>
    </row>
    <row r="3" spans="2:18" ht="15.05" customHeight="1" thickBot="1" x14ac:dyDescent="0.25">
      <c r="B3" s="327" t="s">
        <v>165</v>
      </c>
      <c r="C3" s="328"/>
      <c r="D3" s="228"/>
      <c r="H3" s="220"/>
      <c r="I3" s="220"/>
      <c r="J3" s="224"/>
      <c r="K3" s="223"/>
      <c r="L3" s="223"/>
      <c r="M3" s="223"/>
      <c r="N3" s="223"/>
      <c r="O3" s="223"/>
      <c r="P3" s="223"/>
      <c r="Q3" s="223"/>
    </row>
    <row r="4" spans="2:18" ht="15.05" customHeight="1" thickBot="1" x14ac:dyDescent="0.25">
      <c r="B4" s="45"/>
      <c r="C4" s="45"/>
      <c r="D4" s="1"/>
      <c r="H4" s="220"/>
      <c r="I4" s="220"/>
      <c r="J4" s="224"/>
      <c r="K4" s="223"/>
      <c r="L4" s="223"/>
      <c r="M4" s="223"/>
      <c r="N4" s="223"/>
      <c r="O4" s="223"/>
      <c r="P4" s="223"/>
      <c r="Q4" s="223"/>
    </row>
    <row r="5" spans="2:18" ht="20.05" customHeight="1" thickBot="1" x14ac:dyDescent="0.25">
      <c r="B5" s="342" t="s">
        <v>345</v>
      </c>
      <c r="C5" s="343"/>
      <c r="D5" s="344"/>
      <c r="H5" s="220"/>
      <c r="I5" s="220"/>
      <c r="J5" s="224"/>
      <c r="K5" s="223"/>
      <c r="L5" s="223"/>
      <c r="M5" s="223"/>
      <c r="N5" s="223"/>
      <c r="O5" s="223"/>
      <c r="P5" s="223"/>
      <c r="Q5" s="223"/>
    </row>
    <row r="6" spans="2:18" x14ac:dyDescent="0.2">
      <c r="B6" s="211">
        <v>1</v>
      </c>
      <c r="C6" s="345" t="s">
        <v>2</v>
      </c>
      <c r="D6" s="346"/>
      <c r="H6" s="220"/>
      <c r="I6" s="220"/>
      <c r="J6" s="224"/>
      <c r="K6" s="223"/>
      <c r="L6" s="223"/>
      <c r="M6" s="223"/>
      <c r="N6" s="223"/>
      <c r="O6" s="223"/>
      <c r="P6" s="223"/>
      <c r="Q6" s="223"/>
    </row>
    <row r="7" spans="2:18" ht="30.05" customHeight="1" x14ac:dyDescent="0.2">
      <c r="B7" s="23">
        <v>1.1000000000000001</v>
      </c>
      <c r="C7" s="6" t="s">
        <v>3</v>
      </c>
      <c r="D7" s="229"/>
      <c r="H7" s="220"/>
      <c r="I7" s="220"/>
      <c r="J7" s="224"/>
      <c r="K7" s="223"/>
      <c r="L7" s="223"/>
      <c r="M7" s="223"/>
      <c r="N7" s="223"/>
      <c r="O7" s="223"/>
      <c r="P7" s="223"/>
      <c r="Q7" s="223"/>
    </row>
    <row r="8" spans="2:18" ht="30.05" customHeight="1" thickBot="1" x14ac:dyDescent="0.25">
      <c r="B8" s="212">
        <v>1.2</v>
      </c>
      <c r="C8" s="38" t="s">
        <v>4</v>
      </c>
      <c r="D8" s="230"/>
      <c r="H8" s="220"/>
      <c r="I8" s="220"/>
      <c r="J8" s="224"/>
      <c r="K8" s="223"/>
      <c r="L8" s="223"/>
      <c r="M8" s="223"/>
      <c r="N8" s="223"/>
      <c r="O8" s="223"/>
      <c r="P8" s="223"/>
      <c r="Q8" s="223"/>
    </row>
    <row r="9" spans="2:18" x14ac:dyDescent="0.2">
      <c r="B9" s="210">
        <v>2</v>
      </c>
      <c r="C9" s="332" t="s">
        <v>5</v>
      </c>
      <c r="D9" s="333"/>
      <c r="H9" s="220"/>
      <c r="I9" s="220"/>
      <c r="J9" s="224"/>
    </row>
    <row r="10" spans="2:18" ht="30.05" customHeight="1" x14ac:dyDescent="0.2">
      <c r="B10" s="23">
        <v>2.1</v>
      </c>
      <c r="C10" s="6" t="s">
        <v>6</v>
      </c>
      <c r="D10" s="229"/>
      <c r="H10" s="220"/>
      <c r="I10" s="220"/>
      <c r="J10" s="224"/>
    </row>
    <row r="11" spans="2:18" ht="30.05" customHeight="1" x14ac:dyDescent="0.2">
      <c r="B11" s="23">
        <v>2.2000000000000002</v>
      </c>
      <c r="C11" s="6" t="s">
        <v>7</v>
      </c>
      <c r="D11" s="229"/>
      <c r="H11" s="220"/>
      <c r="I11" s="220"/>
      <c r="J11" s="224"/>
    </row>
    <row r="12" spans="2:18" x14ac:dyDescent="0.2">
      <c r="B12" s="23">
        <v>2.2999999999999998</v>
      </c>
      <c r="C12" s="6" t="s">
        <v>8</v>
      </c>
      <c r="D12" s="229"/>
      <c r="H12" s="220"/>
      <c r="I12" s="220"/>
      <c r="J12" s="224"/>
    </row>
    <row r="13" spans="2:18" ht="15.05" thickBot="1" x14ac:dyDescent="0.25">
      <c r="B13" s="43">
        <v>2.4</v>
      </c>
      <c r="C13" s="213" t="s">
        <v>9</v>
      </c>
      <c r="D13" s="322"/>
      <c r="H13" s="220"/>
      <c r="I13" s="220"/>
      <c r="J13" s="224"/>
    </row>
    <row r="14" spans="2:18" ht="15.05" thickBot="1" x14ac:dyDescent="0.25">
      <c r="B14" s="214">
        <v>3</v>
      </c>
      <c r="C14" s="215" t="s">
        <v>10</v>
      </c>
      <c r="D14" s="231"/>
      <c r="H14" s="220"/>
      <c r="I14" s="220"/>
      <c r="J14" s="224"/>
    </row>
    <row r="15" spans="2:18" x14ac:dyDescent="0.2">
      <c r="B15" s="347">
        <v>4</v>
      </c>
      <c r="C15" s="336" t="s">
        <v>121</v>
      </c>
      <c r="D15" s="232"/>
      <c r="H15" s="220"/>
      <c r="I15" s="220"/>
      <c r="J15" s="224"/>
      <c r="K15" s="223"/>
      <c r="L15" s="223"/>
      <c r="M15" s="223"/>
      <c r="N15" s="223"/>
      <c r="O15" s="223"/>
      <c r="P15" s="223"/>
      <c r="Q15" s="223"/>
    </row>
    <row r="16" spans="2:18" x14ac:dyDescent="0.2">
      <c r="B16" s="348"/>
      <c r="C16" s="337"/>
      <c r="D16" s="233"/>
      <c r="F16" s="1">
        <f>IF(OR(D15=K18,D15=K17,D15=K20),1,0)</f>
        <v>0</v>
      </c>
      <c r="G16" s="1">
        <f>IF(LEN(D16)&gt;0,0,1)</f>
        <v>1</v>
      </c>
      <c r="H16" s="220">
        <f>G16*F16</f>
        <v>0</v>
      </c>
      <c r="I16" s="220"/>
      <c r="J16" s="224"/>
      <c r="K16" s="225" t="s">
        <v>100</v>
      </c>
      <c r="L16" s="225" t="s">
        <v>101</v>
      </c>
      <c r="M16" s="225" t="s">
        <v>110</v>
      </c>
      <c r="O16" s="225">
        <v>1</v>
      </c>
      <c r="P16" s="225">
        <v>2</v>
      </c>
      <c r="Q16" s="225">
        <v>4</v>
      </c>
      <c r="R16" s="224"/>
    </row>
    <row r="17" spans="2:18" x14ac:dyDescent="0.2">
      <c r="B17" s="348"/>
      <c r="C17" s="337"/>
      <c r="D17" s="233"/>
      <c r="F17" s="1">
        <f>IF(OR(D15=K17,D15=K18),1,0)</f>
        <v>0</v>
      </c>
      <c r="G17" s="1">
        <f>IF(LEN(D17)&gt;0,0,1)</f>
        <v>1</v>
      </c>
      <c r="H17" s="220">
        <f>G17*F17</f>
        <v>0</v>
      </c>
      <c r="I17" s="220"/>
      <c r="J17" s="224">
        <f>IF(AND(OR(K25="1",K25="2"),LEN(D17)=0),9,0)</f>
        <v>0</v>
      </c>
      <c r="K17" s="226" t="s">
        <v>102</v>
      </c>
      <c r="L17" s="227" t="str">
        <f>IF(OR(K25="1",K25="2"),O17,IF(K25="4",Q17,IF(K25="8", R17,"-")))</f>
        <v>-</v>
      </c>
      <c r="M17" s="226" t="str">
        <f>IF(K25="1",O21,IF(K25="2",P21,IF(AND(K25="4",L25="1"),"Please specify HQ locataion in the below cell:","-")))</f>
        <v>-</v>
      </c>
      <c r="O17" s="226" t="s">
        <v>117</v>
      </c>
      <c r="P17" s="226" t="s">
        <v>117</v>
      </c>
      <c r="Q17" s="226" t="s">
        <v>119</v>
      </c>
      <c r="R17" s="223"/>
    </row>
    <row r="18" spans="2:18" x14ac:dyDescent="0.2">
      <c r="B18" s="348"/>
      <c r="C18" s="337"/>
      <c r="D18" s="234" t="str">
        <f>IF(D15=K20,Q21,IF(D15=K24,R21,""))</f>
        <v/>
      </c>
      <c r="H18" s="220"/>
      <c r="I18" s="220"/>
      <c r="J18" s="224"/>
      <c r="K18" s="226" t="s">
        <v>103</v>
      </c>
      <c r="L18" s="227" t="str">
        <f>IF(OR(K25="1",K25="2"),O18,IF(K25="4",Q18,IF(K25="8", "-","-")))</f>
        <v>-</v>
      </c>
      <c r="M18" s="226" t="str">
        <f>IF(K25="1",O22,IF(K25="2",P22,IF(AND(K25=4,L25=1),"HQ locataion:","-")))</f>
        <v>-</v>
      </c>
      <c r="O18" s="226" t="s">
        <v>118</v>
      </c>
      <c r="P18" s="226" t="s">
        <v>118</v>
      </c>
      <c r="Q18" s="226" t="s">
        <v>120</v>
      </c>
      <c r="R18" s="223"/>
    </row>
    <row r="19" spans="2:18" ht="30.05" customHeight="1" thickBot="1" x14ac:dyDescent="0.25">
      <c r="B19" s="349"/>
      <c r="C19" s="338"/>
      <c r="D19" s="235"/>
      <c r="F19" s="1">
        <f>IF(OR(AND(D15=K20,D16=Q17),D15=K24),1,0)</f>
        <v>0</v>
      </c>
      <c r="G19" s="1">
        <f>IF(LEN(D19)&gt;0,0,1)</f>
        <v>1</v>
      </c>
      <c r="H19" s="220">
        <f>G19*F19</f>
        <v>0</v>
      </c>
      <c r="I19" s="220"/>
      <c r="J19" s="224">
        <f>IF(AND(LEN(D18)&gt;1,LEN(D19)=0),9,0)</f>
        <v>0</v>
      </c>
      <c r="K19" s="226" t="s">
        <v>104</v>
      </c>
      <c r="L19" s="226"/>
      <c r="M19" s="226" t="str">
        <f>IF(K25="1",O23,IF(K25="2",P23,IF(AND(K25=4,L25=1),"HQ locataion:","-")))</f>
        <v>-</v>
      </c>
      <c r="O19" s="223"/>
      <c r="P19" s="223"/>
      <c r="Q19" s="223"/>
      <c r="R19" s="223"/>
    </row>
    <row r="20" spans="2:18" ht="15.05" thickBot="1" x14ac:dyDescent="0.25">
      <c r="B20" s="214">
        <v>5</v>
      </c>
      <c r="C20" s="215" t="s">
        <v>12</v>
      </c>
      <c r="D20" s="239"/>
      <c r="H20" s="220"/>
      <c r="I20" s="220"/>
      <c r="J20" s="224"/>
      <c r="K20" s="226" t="s">
        <v>105</v>
      </c>
      <c r="L20" s="226"/>
      <c r="M20" s="226" t="str">
        <f>IF(K25="1",O24,IF(K25="2",P24,IF(AND(K25=4,L25=1),"HQ locataion:","-")))</f>
        <v>-</v>
      </c>
      <c r="O20" s="225">
        <v>1</v>
      </c>
      <c r="P20" s="225">
        <v>2</v>
      </c>
      <c r="Q20" s="225">
        <v>4</v>
      </c>
      <c r="R20" s="225">
        <v>8</v>
      </c>
    </row>
    <row r="21" spans="2:18" x14ac:dyDescent="0.2">
      <c r="B21" s="28">
        <v>6</v>
      </c>
      <c r="C21" s="330" t="s">
        <v>13</v>
      </c>
      <c r="D21" s="331"/>
      <c r="H21" s="220"/>
      <c r="I21" s="220"/>
      <c r="J21" s="221"/>
      <c r="K21" s="226" t="s">
        <v>106</v>
      </c>
      <c r="L21" s="226"/>
      <c r="M21" s="226" t="str">
        <f>IF(K25="1",O25,IF(K25="2",P25,IF(AND(K25=4,L25=1),"HQ locataion:","-")))</f>
        <v>-</v>
      </c>
      <c r="O21" s="226" t="s">
        <v>338</v>
      </c>
      <c r="P21" s="226" t="s">
        <v>111</v>
      </c>
      <c r="Q21" s="226" t="s">
        <v>342</v>
      </c>
      <c r="R21" s="226" t="s">
        <v>343</v>
      </c>
    </row>
    <row r="22" spans="2:18" x14ac:dyDescent="0.2">
      <c r="B22" s="216">
        <v>6.1</v>
      </c>
      <c r="C22" s="7" t="s">
        <v>14</v>
      </c>
      <c r="D22" s="236"/>
      <c r="H22" s="220"/>
      <c r="I22" s="220"/>
      <c r="J22" s="221"/>
      <c r="K22" s="226" t="s">
        <v>107</v>
      </c>
      <c r="L22" s="226"/>
      <c r="M22" s="226" t="str">
        <f>IF(K25="1",O25,IF(K25="2",P26,IF(AND(K25=4,L25=1),"HQ locataion:","-")))</f>
        <v>-</v>
      </c>
      <c r="O22" s="226" t="s">
        <v>339</v>
      </c>
      <c r="P22" s="226" t="s">
        <v>112</v>
      </c>
      <c r="Q22" s="226"/>
      <c r="R22" s="226"/>
    </row>
    <row r="23" spans="2:18" x14ac:dyDescent="0.2">
      <c r="B23" s="216">
        <v>6.2</v>
      </c>
      <c r="C23" s="7" t="s">
        <v>15</v>
      </c>
      <c r="D23" s="237"/>
      <c r="H23" s="220"/>
      <c r="I23" s="220"/>
      <c r="J23" s="221"/>
      <c r="K23" s="226" t="s">
        <v>108</v>
      </c>
      <c r="L23" s="226"/>
      <c r="M23" s="226"/>
      <c r="O23" s="226" t="s">
        <v>340</v>
      </c>
      <c r="P23" s="226" t="s">
        <v>113</v>
      </c>
      <c r="Q23" s="226"/>
      <c r="R23" s="226"/>
    </row>
    <row r="24" spans="2:18" ht="30.05" customHeight="1" thickBot="1" x14ac:dyDescent="0.25">
      <c r="B24" s="29">
        <v>6.3</v>
      </c>
      <c r="C24" s="8" t="s">
        <v>16</v>
      </c>
      <c r="D24" s="238"/>
      <c r="H24" s="220"/>
      <c r="I24" s="220"/>
      <c r="J24" s="221"/>
      <c r="K24" s="226" t="s">
        <v>109</v>
      </c>
      <c r="L24" s="226"/>
      <c r="M24" s="226"/>
      <c r="O24" s="226" t="s">
        <v>341</v>
      </c>
      <c r="P24" s="226" t="s">
        <v>114</v>
      </c>
      <c r="Q24" s="226"/>
      <c r="R24" s="226"/>
    </row>
    <row r="25" spans="2:18" ht="15.05" thickBot="1" x14ac:dyDescent="0.25">
      <c r="B25" s="214">
        <v>7</v>
      </c>
      <c r="C25" s="215" t="s">
        <v>17</v>
      </c>
      <c r="D25" s="239"/>
      <c r="K25" s="224" t="str">
        <f>LEFT(D15,1)</f>
        <v/>
      </c>
      <c r="L25" s="224"/>
      <c r="M25" s="223"/>
      <c r="O25" s="226" t="s">
        <v>116</v>
      </c>
      <c r="P25" s="226" t="s">
        <v>115</v>
      </c>
      <c r="Q25" s="226"/>
      <c r="R25" s="226"/>
    </row>
    <row r="26" spans="2:18" x14ac:dyDescent="0.2">
      <c r="B26" s="210">
        <v>8</v>
      </c>
      <c r="C26" s="332" t="s">
        <v>18</v>
      </c>
      <c r="D26" s="333"/>
      <c r="K26" s="223"/>
      <c r="L26" s="223"/>
      <c r="M26" s="223"/>
      <c r="O26" s="226"/>
      <c r="P26" s="226" t="s">
        <v>344</v>
      </c>
      <c r="Q26" s="226"/>
      <c r="R26" s="226"/>
    </row>
    <row r="27" spans="2:18" x14ac:dyDescent="0.2">
      <c r="B27" s="209">
        <v>8.1</v>
      </c>
      <c r="C27" s="6" t="s">
        <v>19</v>
      </c>
      <c r="D27" s="229"/>
    </row>
    <row r="28" spans="2:18" x14ac:dyDescent="0.2">
      <c r="B28" s="209">
        <v>8.1999999999999993</v>
      </c>
      <c r="C28" s="6" t="s">
        <v>20</v>
      </c>
      <c r="D28" s="229"/>
    </row>
    <row r="29" spans="2:18" x14ac:dyDescent="0.2">
      <c r="B29" s="209">
        <v>8.3000000000000007</v>
      </c>
      <c r="C29" s="6" t="s">
        <v>21</v>
      </c>
      <c r="D29" s="229"/>
    </row>
    <row r="30" spans="2:18" ht="15.05" thickBot="1" x14ac:dyDescent="0.25">
      <c r="B30" s="217">
        <v>8.4</v>
      </c>
      <c r="C30" s="213" t="s">
        <v>22</v>
      </c>
      <c r="D30" s="322"/>
    </row>
    <row r="31" spans="2:18" x14ac:dyDescent="0.2">
      <c r="B31" s="211">
        <v>9</v>
      </c>
      <c r="C31" s="334" t="s">
        <v>23</v>
      </c>
      <c r="D31" s="335"/>
    </row>
    <row r="32" spans="2:18" x14ac:dyDescent="0.2">
      <c r="B32" s="209">
        <v>9.1</v>
      </c>
      <c r="C32" s="6" t="s">
        <v>19</v>
      </c>
      <c r="D32" s="229"/>
    </row>
    <row r="33" spans="2:4" x14ac:dyDescent="0.2">
      <c r="B33" s="209">
        <v>9.1999999999999993</v>
      </c>
      <c r="C33" s="6" t="s">
        <v>20</v>
      </c>
      <c r="D33" s="229"/>
    </row>
    <row r="34" spans="2:4" ht="15.65" customHeight="1" x14ac:dyDescent="0.2">
      <c r="B34" s="209">
        <v>9.3000000000000007</v>
      </c>
      <c r="C34" s="6" t="s">
        <v>21</v>
      </c>
      <c r="D34" s="665"/>
    </row>
    <row r="35" spans="2:4" ht="15.05" thickBot="1" x14ac:dyDescent="0.25">
      <c r="B35" s="218">
        <v>9.4</v>
      </c>
      <c r="C35" s="38" t="s">
        <v>22</v>
      </c>
      <c r="D35" s="664"/>
    </row>
    <row r="36" spans="2:4" x14ac:dyDescent="0.2">
      <c r="B36" s="210">
        <v>10</v>
      </c>
      <c r="C36" s="323" t="s">
        <v>24</v>
      </c>
      <c r="D36" s="324"/>
    </row>
    <row r="37" spans="2:4" ht="59.95" customHeight="1" x14ac:dyDescent="0.2">
      <c r="B37" s="325">
        <v>10.1</v>
      </c>
      <c r="C37" s="6" t="s">
        <v>162</v>
      </c>
      <c r="D37" s="229"/>
    </row>
    <row r="38" spans="2:4" ht="59.95" customHeight="1" x14ac:dyDescent="0.2">
      <c r="B38" s="325"/>
      <c r="C38" s="6" t="s">
        <v>163</v>
      </c>
      <c r="D38" s="229"/>
    </row>
    <row r="39" spans="2:4" ht="59.95" customHeight="1" thickBot="1" x14ac:dyDescent="0.25">
      <c r="B39" s="326"/>
      <c r="C39" s="38" t="s">
        <v>164</v>
      </c>
      <c r="D39" s="230"/>
    </row>
  </sheetData>
  <sheetProtection algorithmName="SHA-512" hashValue="YHmeZJA79oq7MKgz81XWI1gzT8kakiVI8vKiGhdtAxsg9tJWPLxiQw3uCmgn+HwSihz6ZWgoJaO91AZLCt1M+g==" saltValue="VjMXnx09oV2p3K8GiumOvw==" spinCount="100000" sheet="1" objects="1" scenarios="1"/>
  <mergeCells count="13">
    <mergeCell ref="C36:D36"/>
    <mergeCell ref="B37:B39"/>
    <mergeCell ref="B3:C3"/>
    <mergeCell ref="J1:Q1"/>
    <mergeCell ref="C21:D21"/>
    <mergeCell ref="C26:D26"/>
    <mergeCell ref="C31:D31"/>
    <mergeCell ref="C15:C19"/>
    <mergeCell ref="B2:D2"/>
    <mergeCell ref="B5:D5"/>
    <mergeCell ref="C6:D6"/>
    <mergeCell ref="C9:D9"/>
    <mergeCell ref="B15:B19"/>
  </mergeCells>
  <phoneticPr fontId="1"/>
  <conditionalFormatting sqref="D3">
    <cfRule type="notContainsBlanks" dxfId="14" priority="15">
      <formula>LEN(TRIM(D3))&gt;0</formula>
    </cfRule>
  </conditionalFormatting>
  <conditionalFormatting sqref="D7:D8 D10:D13">
    <cfRule type="containsBlanks" dxfId="13" priority="31">
      <formula>LEN(TRIM(D7))=0</formula>
    </cfRule>
  </conditionalFormatting>
  <conditionalFormatting sqref="D7:D8">
    <cfRule type="notContainsBlanks" dxfId="12" priority="14">
      <formula>LEN(TRIM(D7))&gt;0</formula>
    </cfRule>
  </conditionalFormatting>
  <conditionalFormatting sqref="D10:D15">
    <cfRule type="notContainsBlanks" dxfId="11" priority="13">
      <formula>LEN(TRIM(D10))&gt;0</formula>
    </cfRule>
  </conditionalFormatting>
  <conditionalFormatting sqref="D16">
    <cfRule type="expression" dxfId="10" priority="7">
      <formula>$F$16=0</formula>
    </cfRule>
    <cfRule type="expression" dxfId="9" priority="8">
      <formula>$H$16=0</formula>
    </cfRule>
  </conditionalFormatting>
  <conditionalFormatting sqref="D17">
    <cfRule type="expression" dxfId="8" priority="10">
      <formula>$F$17=0</formula>
    </cfRule>
    <cfRule type="expression" dxfId="7" priority="11">
      <formula>$H$17=0</formula>
    </cfRule>
  </conditionalFormatting>
  <conditionalFormatting sqref="D19">
    <cfRule type="expression" dxfId="6" priority="9">
      <formula>$F$19=0</formula>
    </cfRule>
    <cfRule type="expression" dxfId="5" priority="23">
      <formula>$H$19=0</formula>
    </cfRule>
  </conditionalFormatting>
  <conditionalFormatting sqref="D20">
    <cfRule type="notContainsBlanks" dxfId="0" priority="33">
      <formula>LEN(TRIM(D20))&gt;0</formula>
    </cfRule>
  </conditionalFormatting>
  <conditionalFormatting sqref="D22:D25">
    <cfRule type="notContainsBlanks" dxfId="4" priority="4">
      <formula>LEN(TRIM(D22))&gt;0</formula>
    </cfRule>
  </conditionalFormatting>
  <conditionalFormatting sqref="D27:D30">
    <cfRule type="notContainsBlanks" dxfId="3" priority="3">
      <formula>LEN(TRIM(D27))&gt;0</formula>
    </cfRule>
  </conditionalFormatting>
  <conditionalFormatting sqref="D32:D35">
    <cfRule type="notContainsBlanks" dxfId="2" priority="2">
      <formula>LEN(TRIM(D32))&gt;0</formula>
    </cfRule>
  </conditionalFormatting>
  <conditionalFormatting sqref="D37:D39">
    <cfRule type="notContainsBlanks" dxfId="1" priority="1">
      <formula>LEN(TRIM(D37))&gt;0</formula>
    </cfRule>
  </conditionalFormatting>
  <dataValidations count="5">
    <dataValidation showInputMessage="1" showErrorMessage="1" sqref="D18" xr:uid="{DC1C63DA-FEDB-4BAE-B477-D7DBAFD317D5}"/>
    <dataValidation type="list" allowBlank="1" showInputMessage="1" showErrorMessage="1" sqref="D15" xr:uid="{BC19C4C9-FB3F-4D23-9497-0AD3B8FB4D14}">
      <formula1>$K$17:$K$24</formula1>
    </dataValidation>
    <dataValidation type="list" allowBlank="1" showInputMessage="1" showErrorMessage="1" sqref="D17" xr:uid="{3C49AF17-CF0E-455D-B0E6-45C8FE24961D}">
      <formula1>$M$17:$M$22</formula1>
    </dataValidation>
    <dataValidation type="list" allowBlank="1" showInputMessage="1" showErrorMessage="1" sqref="D16" xr:uid="{17B98EF1-F38D-4B39-B111-D3A587BDB4A0}">
      <formula1>$L$17:$L$18</formula1>
    </dataValidation>
    <dataValidation type="whole" allowBlank="1" showInputMessage="1" showErrorMessage="1" sqref="D20" xr:uid="{94085490-C511-4282-8AAF-A06120318EDE}">
      <formula1>1800</formula1>
      <formula2>2100</formula2>
    </dataValidation>
  </dataValidations>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rowBreaks count="1" manualBreakCount="1">
    <brk id="30"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783F6-9A1E-4B88-93FC-D49FC5861E62}">
  <sheetPr>
    <tabColor rgb="FFFF0000"/>
    <pageSetUpPr fitToPage="1"/>
  </sheetPr>
  <dimension ref="B1:O110"/>
  <sheetViews>
    <sheetView view="pageBreakPreview" zoomScale="85" zoomScaleNormal="100" zoomScaleSheetLayoutView="85" workbookViewId="0">
      <selection activeCell="E13" sqref="E13:F13"/>
    </sheetView>
  </sheetViews>
  <sheetFormatPr defaultRowHeight="14.4" x14ac:dyDescent="0.2"/>
  <cols>
    <col min="1" max="1" width="0.88671875" style="14" customWidth="1"/>
    <col min="2" max="2" width="5.44140625" style="11" bestFit="1" customWidth="1"/>
    <col min="3" max="4" width="32.5546875" style="12" customWidth="1"/>
    <col min="5" max="5" width="32.5546875" style="13" customWidth="1"/>
    <col min="6" max="6" width="32.5546875" style="14" customWidth="1"/>
    <col min="7" max="8" width="1.77734375" style="14" customWidth="1"/>
    <col min="9" max="9" width="5.5546875" style="14" bestFit="1" customWidth="1"/>
    <col min="10" max="10" width="7.5546875" style="14" bestFit="1" customWidth="1"/>
    <col min="11" max="11" width="5.5546875" style="14" bestFit="1" customWidth="1"/>
    <col min="12" max="12" width="6" style="15" customWidth="1"/>
    <col min="13" max="13" width="8.109375" style="14" customWidth="1"/>
    <col min="14" max="14" width="20.5546875" style="14" bestFit="1" customWidth="1"/>
    <col min="15" max="15" width="30.88671875" style="14" bestFit="1" customWidth="1"/>
    <col min="16" max="16384" width="8.88671875" style="14"/>
  </cols>
  <sheetData>
    <row r="1" spans="2:14" ht="5.05" customHeight="1" thickBot="1" x14ac:dyDescent="0.25"/>
    <row r="2" spans="2:14" s="289" customFormat="1" ht="20.05" customHeight="1" thickBot="1" x14ac:dyDescent="0.25">
      <c r="B2" s="411" t="s">
        <v>25</v>
      </c>
      <c r="C2" s="412"/>
      <c r="D2" s="412"/>
      <c r="E2" s="412"/>
      <c r="F2" s="413"/>
      <c r="I2" s="4" t="s">
        <v>346</v>
      </c>
      <c r="J2" s="4" t="s">
        <v>347</v>
      </c>
      <c r="K2" s="221" t="s">
        <v>348</v>
      </c>
      <c r="L2" s="290"/>
      <c r="M2" s="291" t="s">
        <v>177</v>
      </c>
    </row>
    <row r="3" spans="2:14" ht="30.05" customHeight="1" thickBot="1" x14ac:dyDescent="0.25">
      <c r="B3" s="16">
        <v>1</v>
      </c>
      <c r="C3" s="441" t="s">
        <v>26</v>
      </c>
      <c r="D3" s="441"/>
      <c r="E3" s="424"/>
      <c r="F3" s="425"/>
    </row>
    <row r="4" spans="2:14" x14ac:dyDescent="0.2">
      <c r="B4" s="40">
        <v>2</v>
      </c>
      <c r="C4" s="414" t="s">
        <v>27</v>
      </c>
      <c r="D4" s="414"/>
      <c r="E4" s="414"/>
      <c r="F4" s="415"/>
    </row>
    <row r="5" spans="2:14" x14ac:dyDescent="0.2">
      <c r="B5" s="17">
        <v>2.1</v>
      </c>
      <c r="C5" s="364" t="s">
        <v>28</v>
      </c>
      <c r="D5" s="364"/>
      <c r="E5" s="426"/>
      <c r="F5" s="427"/>
    </row>
    <row r="6" spans="2:14" x14ac:dyDescent="0.2">
      <c r="B6" s="17">
        <v>2.2000000000000002</v>
      </c>
      <c r="C6" s="364" t="s">
        <v>29</v>
      </c>
      <c r="D6" s="364"/>
      <c r="E6" s="426"/>
      <c r="F6" s="427"/>
    </row>
    <row r="7" spans="2:14" x14ac:dyDescent="0.2">
      <c r="B7" s="17">
        <v>2.2999999999999998</v>
      </c>
      <c r="C7" s="364" t="s">
        <v>30</v>
      </c>
      <c r="D7" s="364"/>
      <c r="E7" s="426"/>
      <c r="F7" s="427"/>
    </row>
    <row r="8" spans="2:14" x14ac:dyDescent="0.2">
      <c r="B8" s="17">
        <v>2.4</v>
      </c>
      <c r="C8" s="364" t="s">
        <v>31</v>
      </c>
      <c r="D8" s="364"/>
      <c r="E8" s="426"/>
      <c r="F8" s="427"/>
    </row>
    <row r="9" spans="2:14" x14ac:dyDescent="0.2">
      <c r="B9" s="353" t="s">
        <v>32</v>
      </c>
      <c r="C9" s="350" t="s">
        <v>33</v>
      </c>
      <c r="D9" s="18" t="s">
        <v>122</v>
      </c>
      <c r="E9" s="428"/>
      <c r="F9" s="429"/>
    </row>
    <row r="10" spans="2:14" x14ac:dyDescent="0.2">
      <c r="B10" s="354"/>
      <c r="C10" s="351"/>
      <c r="D10" s="19" t="s">
        <v>123</v>
      </c>
      <c r="E10" s="356"/>
      <c r="F10" s="357"/>
    </row>
    <row r="11" spans="2:14" x14ac:dyDescent="0.2">
      <c r="B11" s="354"/>
      <c r="C11" s="351"/>
      <c r="D11" s="19" t="s">
        <v>124</v>
      </c>
      <c r="E11" s="356"/>
      <c r="F11" s="357"/>
    </row>
    <row r="12" spans="2:14" x14ac:dyDescent="0.2">
      <c r="B12" s="442"/>
      <c r="C12" s="352"/>
      <c r="D12" s="20" t="s">
        <v>125</v>
      </c>
      <c r="E12" s="358"/>
      <c r="F12" s="359"/>
    </row>
    <row r="13" spans="2:14" x14ac:dyDescent="0.2">
      <c r="B13" s="353">
        <v>2.6</v>
      </c>
      <c r="C13" s="350" t="s">
        <v>34</v>
      </c>
      <c r="D13" s="350"/>
      <c r="E13" s="416" t="s">
        <v>351</v>
      </c>
      <c r="F13" s="417"/>
    </row>
    <row r="14" spans="2:14" x14ac:dyDescent="0.2">
      <c r="B14" s="354"/>
      <c r="C14" s="351" t="s">
        <v>126</v>
      </c>
      <c r="D14" s="351"/>
      <c r="E14" s="418"/>
      <c r="F14" s="419"/>
    </row>
    <row r="15" spans="2:14" ht="15.05" thickBot="1" x14ac:dyDescent="0.25">
      <c r="B15" s="355"/>
      <c r="C15" s="365" t="s">
        <v>352</v>
      </c>
      <c r="D15" s="365"/>
      <c r="E15" s="420"/>
      <c r="F15" s="421"/>
      <c r="M15" s="255" t="s">
        <v>133</v>
      </c>
      <c r="N15" s="258" t="s">
        <v>175</v>
      </c>
    </row>
    <row r="16" spans="2:14" x14ac:dyDescent="0.2">
      <c r="B16" s="438">
        <v>3</v>
      </c>
      <c r="C16" s="430" t="s">
        <v>155</v>
      </c>
      <c r="D16" s="431"/>
      <c r="E16" s="422"/>
      <c r="F16" s="423"/>
      <c r="M16" s="256" t="s">
        <v>127</v>
      </c>
      <c r="N16" s="257" t="str">
        <f t="shared" ref="N16:N22" si="0">LEFT(E16,1)</f>
        <v/>
      </c>
    </row>
    <row r="17" spans="2:14" x14ac:dyDescent="0.2">
      <c r="B17" s="439"/>
      <c r="C17" s="432"/>
      <c r="D17" s="433"/>
      <c r="E17" s="356"/>
      <c r="F17" s="357"/>
      <c r="M17" s="256" t="s">
        <v>128</v>
      </c>
      <c r="N17" s="257" t="str">
        <f t="shared" si="0"/>
        <v/>
      </c>
    </row>
    <row r="18" spans="2:14" x14ac:dyDescent="0.2">
      <c r="B18" s="439"/>
      <c r="C18" s="432"/>
      <c r="D18" s="433"/>
      <c r="E18" s="356"/>
      <c r="F18" s="357"/>
      <c r="M18" s="256" t="s">
        <v>129</v>
      </c>
      <c r="N18" s="257" t="str">
        <f t="shared" si="0"/>
        <v/>
      </c>
    </row>
    <row r="19" spans="2:14" x14ac:dyDescent="0.2">
      <c r="B19" s="439"/>
      <c r="C19" s="432"/>
      <c r="D19" s="433"/>
      <c r="E19" s="356"/>
      <c r="F19" s="357"/>
      <c r="M19" s="256" t="s">
        <v>130</v>
      </c>
      <c r="N19" s="257" t="str">
        <f t="shared" si="0"/>
        <v/>
      </c>
    </row>
    <row r="20" spans="2:14" x14ac:dyDescent="0.2">
      <c r="B20" s="439"/>
      <c r="C20" s="432"/>
      <c r="D20" s="433"/>
      <c r="E20" s="356"/>
      <c r="F20" s="357"/>
      <c r="M20" s="256" t="s">
        <v>131</v>
      </c>
      <c r="N20" s="257" t="str">
        <f t="shared" si="0"/>
        <v/>
      </c>
    </row>
    <row r="21" spans="2:14" x14ac:dyDescent="0.2">
      <c r="B21" s="439"/>
      <c r="C21" s="432"/>
      <c r="D21" s="433"/>
      <c r="E21" s="356"/>
      <c r="F21" s="357"/>
      <c r="M21" s="256" t="s">
        <v>132</v>
      </c>
      <c r="N21" s="257" t="str">
        <f t="shared" si="0"/>
        <v/>
      </c>
    </row>
    <row r="22" spans="2:14" x14ac:dyDescent="0.2">
      <c r="B22" s="439"/>
      <c r="C22" s="432"/>
      <c r="D22" s="433"/>
      <c r="E22" s="356"/>
      <c r="F22" s="357"/>
      <c r="M22" s="256" t="s">
        <v>353</v>
      </c>
      <c r="N22" s="257" t="str">
        <f t="shared" si="0"/>
        <v/>
      </c>
    </row>
    <row r="23" spans="2:14" ht="15.05" thickBot="1" x14ac:dyDescent="0.25">
      <c r="B23" s="440"/>
      <c r="C23" s="434"/>
      <c r="D23" s="435"/>
      <c r="E23" s="436"/>
      <c r="F23" s="437"/>
      <c r="I23" s="14">
        <f>IF(N23&gt;0,1,0)</f>
        <v>0</v>
      </c>
      <c r="J23" s="14">
        <f>IF(LEN(E23)&gt;0,0,1)</f>
        <v>1</v>
      </c>
      <c r="K23" s="14">
        <f>J23*I23</f>
        <v>0</v>
      </c>
      <c r="N23" s="257">
        <f>COUNTIF(N16:N22,"7")</f>
        <v>0</v>
      </c>
    </row>
    <row r="24" spans="2:14" ht="15.05" thickBot="1" x14ac:dyDescent="0.25">
      <c r="B24" s="30">
        <v>4</v>
      </c>
      <c r="C24" s="366" t="s">
        <v>35</v>
      </c>
      <c r="D24" s="366"/>
      <c r="E24" s="366"/>
      <c r="F24" s="367"/>
    </row>
    <row r="25" spans="2:14" x14ac:dyDescent="0.2">
      <c r="B25" s="468">
        <v>4.0999999999999996</v>
      </c>
      <c r="C25" s="484" t="s">
        <v>37</v>
      </c>
      <c r="D25" s="484"/>
      <c r="E25" s="319">
        <f>'Annex A(Budget)'!P13</f>
        <v>0</v>
      </c>
      <c r="F25" s="485" t="s">
        <v>354</v>
      </c>
    </row>
    <row r="26" spans="2:14" x14ac:dyDescent="0.2">
      <c r="B26" s="469"/>
      <c r="C26" s="368" t="s">
        <v>355</v>
      </c>
      <c r="D26" s="368"/>
      <c r="E26" s="320">
        <f>'Annex A(Budget)'!Q13</f>
        <v>0</v>
      </c>
      <c r="F26" s="486"/>
    </row>
    <row r="27" spans="2:14" x14ac:dyDescent="0.2">
      <c r="B27" s="469"/>
      <c r="C27" s="368" t="s">
        <v>356</v>
      </c>
      <c r="D27" s="368"/>
      <c r="E27" s="320">
        <f>'Annex A(Budget)'!R13</f>
        <v>0</v>
      </c>
      <c r="F27" s="486"/>
    </row>
    <row r="28" spans="2:14" x14ac:dyDescent="0.2">
      <c r="B28" s="470"/>
      <c r="C28" s="403" t="s">
        <v>36</v>
      </c>
      <c r="D28" s="403"/>
      <c r="E28" s="321">
        <f>'Annex A(Budget)'!S13</f>
        <v>0</v>
      </c>
      <c r="F28" s="487"/>
    </row>
    <row r="29" spans="2:14" x14ac:dyDescent="0.2">
      <c r="B29" s="360">
        <v>4.2</v>
      </c>
      <c r="C29" s="396" t="s">
        <v>157</v>
      </c>
      <c r="D29" s="397"/>
      <c r="E29" s="259"/>
      <c r="F29" s="260"/>
      <c r="M29" s="21" t="s">
        <v>133</v>
      </c>
    </row>
    <row r="30" spans="2:14" x14ac:dyDescent="0.2">
      <c r="B30" s="379"/>
      <c r="C30" s="479" t="s">
        <v>136</v>
      </c>
      <c r="D30" s="480"/>
      <c r="E30" s="481"/>
      <c r="F30" s="266"/>
      <c r="M30" s="24" t="s">
        <v>134</v>
      </c>
    </row>
    <row r="31" spans="2:14" x14ac:dyDescent="0.2">
      <c r="B31" s="361"/>
      <c r="C31" s="381" t="s">
        <v>137</v>
      </c>
      <c r="D31" s="382"/>
      <c r="E31" s="383"/>
      <c r="F31" s="240"/>
      <c r="M31" s="24" t="s">
        <v>135</v>
      </c>
    </row>
    <row r="32" spans="2:14" x14ac:dyDescent="0.2">
      <c r="B32" s="361"/>
      <c r="C32" s="381" t="s">
        <v>148</v>
      </c>
      <c r="D32" s="382"/>
      <c r="E32" s="383"/>
      <c r="F32" s="240"/>
    </row>
    <row r="33" spans="2:14" x14ac:dyDescent="0.2">
      <c r="B33" s="361"/>
      <c r="C33" s="381" t="s">
        <v>138</v>
      </c>
      <c r="D33" s="382"/>
      <c r="E33" s="383"/>
      <c r="F33" s="240"/>
    </row>
    <row r="34" spans="2:14" x14ac:dyDescent="0.2">
      <c r="B34" s="361"/>
      <c r="C34" s="381" t="s">
        <v>139</v>
      </c>
      <c r="D34" s="382"/>
      <c r="E34" s="383"/>
      <c r="F34" s="240"/>
    </row>
    <row r="35" spans="2:14" x14ac:dyDescent="0.2">
      <c r="B35" s="361"/>
      <c r="C35" s="381" t="s">
        <v>156</v>
      </c>
      <c r="D35" s="382"/>
      <c r="E35" s="383"/>
      <c r="F35" s="240"/>
    </row>
    <row r="36" spans="2:14" x14ac:dyDescent="0.2">
      <c r="B36" s="361"/>
      <c r="C36" s="381" t="s">
        <v>140</v>
      </c>
      <c r="D36" s="382"/>
      <c r="E36" s="383"/>
      <c r="F36" s="240"/>
    </row>
    <row r="37" spans="2:14" ht="15.05" thickBot="1" x14ac:dyDescent="0.25">
      <c r="B37" s="362"/>
      <c r="C37" s="384" t="s">
        <v>141</v>
      </c>
      <c r="D37" s="385"/>
      <c r="E37" s="386"/>
      <c r="F37" s="241"/>
    </row>
    <row r="38" spans="2:14" ht="15.05" thickBot="1" x14ac:dyDescent="0.25">
      <c r="B38" s="31">
        <v>5</v>
      </c>
      <c r="C38" s="380" t="s">
        <v>169</v>
      </c>
      <c r="D38" s="380"/>
      <c r="E38" s="242"/>
      <c r="F38" s="32" t="s">
        <v>142</v>
      </c>
    </row>
    <row r="39" spans="2:14" x14ac:dyDescent="0.2">
      <c r="B39" s="261">
        <v>6</v>
      </c>
      <c r="C39" s="389" t="s">
        <v>38</v>
      </c>
      <c r="D39" s="389"/>
      <c r="E39" s="389"/>
      <c r="F39" s="390"/>
      <c r="N39" s="33" t="s">
        <v>133</v>
      </c>
    </row>
    <row r="40" spans="2:14" x14ac:dyDescent="0.2">
      <c r="B40" s="360" t="s">
        <v>357</v>
      </c>
      <c r="C40" s="387" t="s">
        <v>170</v>
      </c>
      <c r="D40" s="387"/>
      <c r="E40" s="262"/>
      <c r="F40" s="263"/>
      <c r="N40" s="22" t="s">
        <v>172</v>
      </c>
    </row>
    <row r="41" spans="2:14" x14ac:dyDescent="0.2">
      <c r="B41" s="361"/>
      <c r="C41" s="368"/>
      <c r="D41" s="368"/>
      <c r="E41" s="264"/>
      <c r="F41" s="265"/>
      <c r="I41" s="14">
        <f>IF(LEN(E41)&gt;0,1,0)</f>
        <v>0</v>
      </c>
      <c r="J41" s="14">
        <f>IF(LEN(F41)&gt;0,0,1)</f>
        <v>1</v>
      </c>
      <c r="K41" s="14">
        <f>J41*I41</f>
        <v>0</v>
      </c>
      <c r="N41" s="22" t="s">
        <v>173</v>
      </c>
    </row>
    <row r="42" spans="2:14" x14ac:dyDescent="0.2">
      <c r="B42" s="361"/>
      <c r="C42" s="368"/>
      <c r="D42" s="368"/>
      <c r="E42" s="264"/>
      <c r="F42" s="265"/>
      <c r="I42" s="14">
        <f t="shared" ref="I42:I43" si="1">IF(LEN(E42)&gt;0,1,0)</f>
        <v>0</v>
      </c>
      <c r="J42" s="14">
        <f t="shared" ref="J42:J43" si="2">IF(LEN(F42)&gt;0,0,1)</f>
        <v>1</v>
      </c>
      <c r="K42" s="14">
        <f t="shared" ref="K42:K43" si="3">J42*I42</f>
        <v>0</v>
      </c>
      <c r="N42" s="22" t="s">
        <v>174</v>
      </c>
    </row>
    <row r="43" spans="2:14" x14ac:dyDescent="0.2">
      <c r="B43" s="361"/>
      <c r="C43" s="368"/>
      <c r="D43" s="368"/>
      <c r="E43" s="264"/>
      <c r="F43" s="265"/>
      <c r="I43" s="14">
        <f t="shared" si="1"/>
        <v>0</v>
      </c>
      <c r="J43" s="14">
        <f t="shared" si="2"/>
        <v>1</v>
      </c>
      <c r="K43" s="14">
        <f t="shared" si="3"/>
        <v>0</v>
      </c>
      <c r="N43" s="22" t="s">
        <v>171</v>
      </c>
    </row>
    <row r="44" spans="2:14" x14ac:dyDescent="0.2">
      <c r="B44" s="361"/>
      <c r="C44" s="368" t="s">
        <v>166</v>
      </c>
      <c r="D44" s="368"/>
      <c r="E44" s="477"/>
      <c r="F44" s="478"/>
      <c r="N44" s="22" t="s">
        <v>176</v>
      </c>
    </row>
    <row r="45" spans="2:14" x14ac:dyDescent="0.2">
      <c r="B45" s="361"/>
      <c r="C45" s="368" t="s">
        <v>167</v>
      </c>
      <c r="D45" s="368"/>
      <c r="E45" s="477"/>
      <c r="F45" s="478"/>
    </row>
    <row r="46" spans="2:14" x14ac:dyDescent="0.2">
      <c r="B46" s="378"/>
      <c r="C46" s="403" t="s">
        <v>168</v>
      </c>
      <c r="D46" s="403"/>
      <c r="E46" s="492"/>
      <c r="F46" s="493"/>
      <c r="J46" s="14">
        <f>IF(LEN(E46)&gt;0,0,1)</f>
        <v>1</v>
      </c>
    </row>
    <row r="47" spans="2:14" x14ac:dyDescent="0.2">
      <c r="B47" s="360" t="s">
        <v>358</v>
      </c>
      <c r="C47" s="387" t="s">
        <v>39</v>
      </c>
      <c r="D47" s="387"/>
      <c r="E47" s="401"/>
      <c r="F47" s="402"/>
    </row>
    <row r="48" spans="2:14" ht="28.8" x14ac:dyDescent="0.2">
      <c r="B48" s="361"/>
      <c r="C48" s="368"/>
      <c r="D48" s="368"/>
      <c r="E48" s="285" t="s">
        <v>143</v>
      </c>
      <c r="F48" s="240"/>
      <c r="I48" s="14">
        <f t="shared" ref="I48:I57" si="4">IF($E$47=$N$52,0,1)</f>
        <v>1</v>
      </c>
      <c r="J48" s="14">
        <f>IF(LEN(F48)&gt;0,0,1)</f>
        <v>1</v>
      </c>
      <c r="K48" s="14">
        <f>J48*I48</f>
        <v>1</v>
      </c>
    </row>
    <row r="49" spans="2:14" ht="28.8" x14ac:dyDescent="0.2">
      <c r="B49" s="378"/>
      <c r="C49" s="403"/>
      <c r="D49" s="403"/>
      <c r="E49" s="286" t="s">
        <v>145</v>
      </c>
      <c r="F49" s="267"/>
      <c r="I49" s="14">
        <f t="shared" si="4"/>
        <v>1</v>
      </c>
      <c r="J49" s="14">
        <f t="shared" ref="J49:J53" si="5">IF(LEN(F49)&gt;0,0,1)</f>
        <v>1</v>
      </c>
      <c r="K49" s="14">
        <f t="shared" ref="K49:K62" si="6">J49*I49</f>
        <v>1</v>
      </c>
    </row>
    <row r="50" spans="2:14" x14ac:dyDescent="0.2">
      <c r="B50" s="360">
        <v>6.3</v>
      </c>
      <c r="C50" s="387" t="s">
        <v>40</v>
      </c>
      <c r="D50" s="387"/>
      <c r="E50" s="401"/>
      <c r="F50" s="402"/>
      <c r="I50" s="14">
        <f t="shared" si="4"/>
        <v>1</v>
      </c>
      <c r="J50" s="14">
        <f t="shared" si="5"/>
        <v>1</v>
      </c>
      <c r="K50" s="14">
        <f t="shared" si="6"/>
        <v>1</v>
      </c>
      <c r="N50" s="33" t="s">
        <v>133</v>
      </c>
    </row>
    <row r="51" spans="2:14" ht="28.8" x14ac:dyDescent="0.2">
      <c r="B51" s="378"/>
      <c r="C51" s="403"/>
      <c r="D51" s="403"/>
      <c r="E51" s="268" t="s">
        <v>144</v>
      </c>
      <c r="F51" s="267"/>
      <c r="I51" s="14">
        <f>IF($E$47=$N$52,0,1)</f>
        <v>1</v>
      </c>
      <c r="J51" s="14">
        <f>IF(OR(LEN(F51)&gt;0,E50=N52),0,1)</f>
        <v>1</v>
      </c>
      <c r="K51" s="14">
        <f t="shared" si="6"/>
        <v>1</v>
      </c>
      <c r="N51" s="24" t="s">
        <v>134</v>
      </c>
    </row>
    <row r="52" spans="2:14" ht="30.05" customHeight="1" x14ac:dyDescent="0.2">
      <c r="B52" s="360">
        <v>6.4</v>
      </c>
      <c r="C52" s="406" t="s">
        <v>41</v>
      </c>
      <c r="D52" s="406" t="s">
        <v>191</v>
      </c>
      <c r="E52" s="406"/>
      <c r="F52" s="266"/>
      <c r="I52" s="14">
        <f t="shared" si="4"/>
        <v>1</v>
      </c>
      <c r="J52" s="14">
        <f t="shared" si="5"/>
        <v>1</v>
      </c>
      <c r="K52" s="14">
        <f t="shared" si="6"/>
        <v>1</v>
      </c>
      <c r="N52" s="24" t="s">
        <v>135</v>
      </c>
    </row>
    <row r="53" spans="2:14" ht="30.05" customHeight="1" x14ac:dyDescent="0.2">
      <c r="B53" s="361"/>
      <c r="C53" s="407"/>
      <c r="D53" s="407" t="s">
        <v>146</v>
      </c>
      <c r="E53" s="407"/>
      <c r="F53" s="240"/>
      <c r="I53" s="14">
        <f t="shared" si="4"/>
        <v>1</v>
      </c>
      <c r="J53" s="14">
        <f t="shared" si="5"/>
        <v>1</v>
      </c>
      <c r="K53" s="14">
        <f t="shared" si="6"/>
        <v>1</v>
      </c>
    </row>
    <row r="54" spans="2:14" x14ac:dyDescent="0.2">
      <c r="B54" s="378"/>
      <c r="C54" s="408"/>
      <c r="D54" s="269" t="s">
        <v>147</v>
      </c>
      <c r="E54" s="471"/>
      <c r="F54" s="472"/>
      <c r="I54" s="14">
        <f t="shared" si="4"/>
        <v>1</v>
      </c>
      <c r="J54" s="14">
        <f>IF(LEN(E54)&gt;0,0,1)</f>
        <v>1</v>
      </c>
      <c r="K54" s="14">
        <f t="shared" si="6"/>
        <v>1</v>
      </c>
    </row>
    <row r="55" spans="2:14" x14ac:dyDescent="0.2">
      <c r="B55" s="360">
        <v>6.5</v>
      </c>
      <c r="C55" s="406" t="s">
        <v>42</v>
      </c>
      <c r="D55" s="270" t="s">
        <v>178</v>
      </c>
      <c r="E55" s="475"/>
      <c r="F55" s="476"/>
      <c r="I55" s="14">
        <f t="shared" si="4"/>
        <v>1</v>
      </c>
      <c r="J55" s="14">
        <f>IF(LEN(E55)&gt;0,0,1)</f>
        <v>1</v>
      </c>
      <c r="K55" s="14">
        <f t="shared" si="6"/>
        <v>1</v>
      </c>
    </row>
    <row r="56" spans="2:14" x14ac:dyDescent="0.2">
      <c r="B56" s="361"/>
      <c r="C56" s="407"/>
      <c r="D56" s="271" t="s">
        <v>179</v>
      </c>
      <c r="E56" s="477"/>
      <c r="F56" s="478"/>
      <c r="I56" s="14">
        <f t="shared" si="4"/>
        <v>1</v>
      </c>
      <c r="J56" s="14">
        <f t="shared" ref="J56:J62" si="7">IF(LEN(E56)&gt;0,0,1)</f>
        <v>1</v>
      </c>
      <c r="K56" s="14">
        <f t="shared" si="6"/>
        <v>1</v>
      </c>
    </row>
    <row r="57" spans="2:14" x14ac:dyDescent="0.2">
      <c r="B57" s="378"/>
      <c r="C57" s="408"/>
      <c r="D57" s="269" t="s">
        <v>180</v>
      </c>
      <c r="E57" s="666"/>
      <c r="F57" s="667"/>
      <c r="I57" s="14">
        <f t="shared" si="4"/>
        <v>1</v>
      </c>
      <c r="J57" s="14">
        <f t="shared" si="7"/>
        <v>1</v>
      </c>
      <c r="K57" s="14">
        <f t="shared" si="6"/>
        <v>1</v>
      </c>
    </row>
    <row r="58" spans="2:14" x14ac:dyDescent="0.2">
      <c r="B58" s="360" t="s">
        <v>359</v>
      </c>
      <c r="C58" s="387" t="s">
        <v>190</v>
      </c>
      <c r="D58" s="387"/>
      <c r="E58" s="404"/>
      <c r="F58" s="405"/>
    </row>
    <row r="59" spans="2:14" x14ac:dyDescent="0.2">
      <c r="B59" s="361"/>
      <c r="C59" s="368" t="s">
        <v>158</v>
      </c>
      <c r="D59" s="368"/>
      <c r="E59" s="477"/>
      <c r="F59" s="478"/>
      <c r="I59" s="14">
        <f>IF($E$47=$N$52,0,1)</f>
        <v>1</v>
      </c>
      <c r="J59" s="14">
        <f t="shared" si="7"/>
        <v>1</v>
      </c>
      <c r="K59" s="14">
        <f t="shared" si="6"/>
        <v>1</v>
      </c>
    </row>
    <row r="60" spans="2:14" x14ac:dyDescent="0.2">
      <c r="B60" s="361"/>
      <c r="C60" s="368" t="s">
        <v>159</v>
      </c>
      <c r="D60" s="368"/>
      <c r="E60" s="477"/>
      <c r="F60" s="478"/>
      <c r="I60" s="14">
        <f>IF($E$47=$N$52,0,1)</f>
        <v>1</v>
      </c>
      <c r="J60" s="14">
        <f t="shared" si="7"/>
        <v>1</v>
      </c>
      <c r="K60" s="14">
        <f t="shared" si="6"/>
        <v>1</v>
      </c>
    </row>
    <row r="61" spans="2:14" x14ac:dyDescent="0.2">
      <c r="B61" s="361"/>
      <c r="C61" s="368" t="s">
        <v>160</v>
      </c>
      <c r="D61" s="368"/>
      <c r="E61" s="477"/>
      <c r="F61" s="478"/>
      <c r="I61" s="14">
        <f>IF($E$47=$N$52,0,1)</f>
        <v>1</v>
      </c>
      <c r="J61" s="14">
        <f t="shared" si="7"/>
        <v>1</v>
      </c>
      <c r="K61" s="14">
        <f t="shared" si="6"/>
        <v>1</v>
      </c>
    </row>
    <row r="62" spans="2:14" ht="15.05" thickBot="1" x14ac:dyDescent="0.25">
      <c r="B62" s="362"/>
      <c r="C62" s="388" t="s">
        <v>161</v>
      </c>
      <c r="D62" s="388"/>
      <c r="E62" s="473"/>
      <c r="F62" s="474"/>
      <c r="I62" s="14">
        <f>IF($E$47=$N$52,0,1)</f>
        <v>1</v>
      </c>
      <c r="J62" s="14">
        <f t="shared" si="7"/>
        <v>1</v>
      </c>
      <c r="K62" s="14">
        <f t="shared" si="6"/>
        <v>1</v>
      </c>
    </row>
    <row r="63" spans="2:14" x14ac:dyDescent="0.2">
      <c r="B63" s="25">
        <v>7</v>
      </c>
      <c r="C63" s="482" t="s">
        <v>43</v>
      </c>
      <c r="D63" s="482"/>
      <c r="E63" s="482"/>
      <c r="F63" s="483"/>
    </row>
    <row r="64" spans="2:14" x14ac:dyDescent="0.2">
      <c r="B64" s="26">
        <v>7.1</v>
      </c>
      <c r="C64" s="410" t="s">
        <v>44</v>
      </c>
      <c r="D64" s="410"/>
      <c r="E64" s="488"/>
      <c r="F64" s="489"/>
      <c r="N64" s="33" t="s">
        <v>133</v>
      </c>
    </row>
    <row r="65" spans="2:15" x14ac:dyDescent="0.2">
      <c r="B65" s="360" t="s">
        <v>360</v>
      </c>
      <c r="C65" s="409" t="s">
        <v>45</v>
      </c>
      <c r="D65" s="284"/>
      <c r="E65" s="401"/>
      <c r="F65" s="449"/>
      <c r="I65" s="14">
        <f>IF($E$64=$N$66,0,1)</f>
        <v>1</v>
      </c>
      <c r="J65" s="14">
        <f t="shared" ref="J65" si="8">IF(LEN(E65)&gt;0,0,1)</f>
        <v>1</v>
      </c>
      <c r="K65" s="14">
        <f t="shared" ref="K65" si="9">J65*I65</f>
        <v>1</v>
      </c>
      <c r="L65" s="15">
        <f>IF(E64=N66,0,IF(AND(LEN(E65)&gt;0,E64=N65),0,1))</f>
        <v>1</v>
      </c>
      <c r="N65" s="24" t="s">
        <v>134</v>
      </c>
    </row>
    <row r="66" spans="2:15" x14ac:dyDescent="0.2">
      <c r="B66" s="361"/>
      <c r="C66" s="368"/>
      <c r="D66" s="496" t="s">
        <v>192</v>
      </c>
      <c r="E66" s="496"/>
      <c r="F66" s="318"/>
      <c r="I66" s="14">
        <f>IF($E$65=$N$66,0,1)</f>
        <v>1</v>
      </c>
      <c r="J66" s="14">
        <f>IF(OR(LEN(F66)&gt;0,E64=N66),0,1)</f>
        <v>1</v>
      </c>
      <c r="K66" s="14">
        <f t="shared" ref="K66" si="10">J66*I66</f>
        <v>1</v>
      </c>
      <c r="L66" s="15">
        <f t="shared" ref="L66" si="11">IF(E65=N67,0,IF(AND(LEN(E66)&gt;0,E65=N66),0,1))</f>
        <v>0</v>
      </c>
      <c r="N66" s="24" t="s">
        <v>135</v>
      </c>
    </row>
    <row r="67" spans="2:15" ht="28.8" x14ac:dyDescent="0.2">
      <c r="B67" s="378"/>
      <c r="C67" s="403"/>
      <c r="D67" s="363" t="s">
        <v>194</v>
      </c>
      <c r="E67" s="363"/>
      <c r="F67" s="267"/>
      <c r="I67" s="14">
        <f>IF($E$65=$N$66,0,1)</f>
        <v>1</v>
      </c>
      <c r="J67" s="14">
        <f>IF(OR(LEN(F67)&gt;0,E64=N66),0,1)</f>
        <v>1</v>
      </c>
      <c r="K67" s="14">
        <f>J67*I67</f>
        <v>1</v>
      </c>
      <c r="L67" s="15">
        <f>IF(E66=N68,0,IF(AND(LEN(E67)&gt;0,E66=N67),0,1))</f>
        <v>0</v>
      </c>
      <c r="O67" s="12" t="s">
        <v>195</v>
      </c>
    </row>
    <row r="68" spans="2:15" ht="14.4" customHeight="1" x14ac:dyDescent="0.2">
      <c r="B68" s="360">
        <v>7.3</v>
      </c>
      <c r="C68" s="387" t="s">
        <v>46</v>
      </c>
      <c r="D68" s="281" t="s">
        <v>149</v>
      </c>
      <c r="E68" s="401"/>
      <c r="F68" s="449"/>
      <c r="I68" s="14">
        <f t="shared" ref="I68:I72" si="12">IF($E$64=$N$66,0,1)</f>
        <v>1</v>
      </c>
      <c r="J68" s="14">
        <f>IF(LEN(E68)&gt;0,0,1)</f>
        <v>1</v>
      </c>
      <c r="K68" s="14">
        <f t="shared" ref="K68:K72" si="13">J68*I68</f>
        <v>1</v>
      </c>
      <c r="L68" s="15">
        <f t="shared" ref="L68:L72" si="14">IF(E67=N69,0,IF(AND(LEN(E68)&gt;0,E67=N68),0,1))</f>
        <v>0</v>
      </c>
    </row>
    <row r="69" spans="2:15" x14ac:dyDescent="0.2">
      <c r="B69" s="361"/>
      <c r="C69" s="368"/>
      <c r="D69" s="282" t="s">
        <v>196</v>
      </c>
      <c r="E69" s="450"/>
      <c r="F69" s="451"/>
      <c r="I69" s="14">
        <f t="shared" si="12"/>
        <v>1</v>
      </c>
      <c r="J69" s="14">
        <f t="shared" ref="J69:J71" si="15">IF(LEN(E69)&gt;0,0,1)</f>
        <v>1</v>
      </c>
      <c r="K69" s="14">
        <f>J69*I69</f>
        <v>1</v>
      </c>
      <c r="L69" s="15">
        <f t="shared" si="14"/>
        <v>0</v>
      </c>
    </row>
    <row r="70" spans="2:15" x14ac:dyDescent="0.2">
      <c r="B70" s="361"/>
      <c r="C70" s="368"/>
      <c r="D70" s="282" t="s">
        <v>197</v>
      </c>
      <c r="E70" s="450"/>
      <c r="F70" s="451"/>
      <c r="I70" s="14">
        <f t="shared" si="12"/>
        <v>1</v>
      </c>
      <c r="J70" s="14">
        <f t="shared" si="15"/>
        <v>1</v>
      </c>
      <c r="K70" s="14">
        <f t="shared" si="13"/>
        <v>1</v>
      </c>
      <c r="L70" s="15">
        <f t="shared" si="14"/>
        <v>0</v>
      </c>
    </row>
    <row r="71" spans="2:15" x14ac:dyDescent="0.2">
      <c r="B71" s="361"/>
      <c r="C71" s="368"/>
      <c r="D71" s="282" t="s">
        <v>198</v>
      </c>
      <c r="E71" s="450"/>
      <c r="F71" s="451"/>
      <c r="I71" s="14">
        <f t="shared" si="12"/>
        <v>1</v>
      </c>
      <c r="J71" s="14">
        <f t="shared" si="15"/>
        <v>1</v>
      </c>
      <c r="K71" s="14">
        <f t="shared" si="13"/>
        <v>1</v>
      </c>
      <c r="L71" s="15">
        <f t="shared" si="14"/>
        <v>0</v>
      </c>
    </row>
    <row r="72" spans="2:15" ht="15.05" thickBot="1" x14ac:dyDescent="0.25">
      <c r="B72" s="362"/>
      <c r="C72" s="388"/>
      <c r="D72" s="283" t="s">
        <v>199</v>
      </c>
      <c r="E72" s="463"/>
      <c r="F72" s="464"/>
      <c r="I72" s="14">
        <f t="shared" si="12"/>
        <v>1</v>
      </c>
      <c r="J72" s="14">
        <f>IF(LEN(E72)&gt;0,0,1)</f>
        <v>1</v>
      </c>
      <c r="K72" s="14">
        <f t="shared" si="13"/>
        <v>1</v>
      </c>
      <c r="L72" s="15">
        <f t="shared" si="14"/>
        <v>0</v>
      </c>
    </row>
    <row r="73" spans="2:15" x14ac:dyDescent="0.2">
      <c r="B73" s="40">
        <v>8</v>
      </c>
      <c r="C73" s="490" t="s">
        <v>47</v>
      </c>
      <c r="D73" s="490"/>
      <c r="E73" s="490"/>
      <c r="F73" s="491"/>
    </row>
    <row r="74" spans="2:15" ht="14.4" customHeight="1" x14ac:dyDescent="0.2">
      <c r="B74" s="26">
        <v>8.1</v>
      </c>
      <c r="C74" s="391" t="s">
        <v>48</v>
      </c>
      <c r="D74" s="392"/>
      <c r="E74" s="243"/>
      <c r="F74" s="244"/>
      <c r="I74" s="14">
        <f>IF(E74=N76,0,1)</f>
        <v>1</v>
      </c>
      <c r="J74" s="14">
        <f>IF(LEN(F74)&gt;0,0,1)</f>
        <v>1</v>
      </c>
      <c r="K74" s="14">
        <f>J74*I74</f>
        <v>1</v>
      </c>
      <c r="L74" s="15">
        <f>IF(E73=N75,0,IF(AND(LEN(E74)&gt;0,E73=N74),0,1))</f>
        <v>1</v>
      </c>
      <c r="N74" s="33" t="s">
        <v>133</v>
      </c>
      <c r="O74" s="33" t="s">
        <v>133</v>
      </c>
    </row>
    <row r="75" spans="2:15" ht="14.4" customHeight="1" x14ac:dyDescent="0.2">
      <c r="B75" s="26"/>
      <c r="C75" s="396" t="s">
        <v>49</v>
      </c>
      <c r="D75" s="397"/>
      <c r="E75" s="397"/>
      <c r="F75" s="398"/>
      <c r="N75" s="24" t="s">
        <v>134</v>
      </c>
      <c r="O75" s="24" t="s">
        <v>150</v>
      </c>
    </row>
    <row r="76" spans="2:15" ht="14.4" customHeight="1" x14ac:dyDescent="0.2">
      <c r="B76" s="26">
        <v>8.1999999999999993</v>
      </c>
      <c r="C76" s="393" t="s">
        <v>50</v>
      </c>
      <c r="D76" s="394"/>
      <c r="E76" s="395"/>
      <c r="F76" s="244"/>
      <c r="I76" s="14">
        <f>IF($E$74=$N$76,0,1)</f>
        <v>1</v>
      </c>
      <c r="J76" s="14">
        <f>IF(LEN(F76)&gt;0,0,1)</f>
        <v>1</v>
      </c>
      <c r="K76" s="14">
        <f>J76*I76</f>
        <v>1</v>
      </c>
      <c r="L76" s="15">
        <f>IF(E75=N77,0,IF(AND(LEN(E76)&gt;0,E75=N76),0,1))</f>
        <v>0</v>
      </c>
      <c r="N76" s="24" t="s">
        <v>135</v>
      </c>
      <c r="O76" s="24" t="s">
        <v>151</v>
      </c>
    </row>
    <row r="77" spans="2:15" x14ac:dyDescent="0.2">
      <c r="B77" s="360">
        <v>8.3000000000000007</v>
      </c>
      <c r="C77" s="387" t="s">
        <v>204</v>
      </c>
      <c r="D77" s="273" t="s">
        <v>202</v>
      </c>
      <c r="E77" s="399"/>
      <c r="F77" s="400"/>
      <c r="I77" s="14">
        <f t="shared" ref="I77:I85" si="16">IF($E$74=$N$76,0,1)</f>
        <v>1</v>
      </c>
      <c r="J77" s="272">
        <f t="shared" ref="J77:J80" si="17">IF(LEN(E77)&gt;0,0,1)</f>
        <v>1</v>
      </c>
      <c r="K77" s="14">
        <f t="shared" ref="K77:K84" si="18">J77*I77</f>
        <v>1</v>
      </c>
      <c r="L77" s="15">
        <f t="shared" ref="L77:L84" si="19">IF(E76=N78,0,IF(AND(LEN(E77)&gt;0,E76=N77),0,1))</f>
        <v>0</v>
      </c>
      <c r="O77" s="24" t="s">
        <v>387</v>
      </c>
    </row>
    <row r="78" spans="2:15" x14ac:dyDescent="0.2">
      <c r="B78" s="361"/>
      <c r="C78" s="368"/>
      <c r="D78" s="285" t="s">
        <v>201</v>
      </c>
      <c r="E78" s="494"/>
      <c r="F78" s="495"/>
      <c r="I78" s="14">
        <f t="shared" si="16"/>
        <v>1</v>
      </c>
      <c r="J78" s="272">
        <f t="shared" si="17"/>
        <v>1</v>
      </c>
      <c r="K78" s="14">
        <f t="shared" si="18"/>
        <v>1</v>
      </c>
      <c r="L78" s="15">
        <f t="shared" si="19"/>
        <v>0</v>
      </c>
    </row>
    <row r="79" spans="2:15" x14ac:dyDescent="0.2">
      <c r="B79" s="361"/>
      <c r="C79" s="368"/>
      <c r="D79" s="285" t="s">
        <v>200</v>
      </c>
      <c r="E79" s="668"/>
      <c r="F79" s="669"/>
      <c r="I79" s="14">
        <f t="shared" si="16"/>
        <v>1</v>
      </c>
      <c r="J79" s="272">
        <f t="shared" si="17"/>
        <v>1</v>
      </c>
      <c r="K79" s="14">
        <f t="shared" si="18"/>
        <v>1</v>
      </c>
      <c r="L79" s="15">
        <f t="shared" si="19"/>
        <v>0</v>
      </c>
    </row>
    <row r="80" spans="2:15" x14ac:dyDescent="0.2">
      <c r="B80" s="378"/>
      <c r="C80" s="403"/>
      <c r="D80" s="286" t="s">
        <v>203</v>
      </c>
      <c r="E80" s="670"/>
      <c r="F80" s="671"/>
      <c r="I80" s="14">
        <f t="shared" si="16"/>
        <v>1</v>
      </c>
      <c r="J80" s="272">
        <f t="shared" si="17"/>
        <v>1</v>
      </c>
      <c r="K80" s="14">
        <f t="shared" si="18"/>
        <v>1</v>
      </c>
      <c r="L80" s="15">
        <f t="shared" si="19"/>
        <v>0</v>
      </c>
    </row>
    <row r="81" spans="2:14" x14ac:dyDescent="0.2">
      <c r="B81" s="360">
        <v>8.4</v>
      </c>
      <c r="C81" s="387" t="s">
        <v>152</v>
      </c>
      <c r="D81" s="443" t="s">
        <v>205</v>
      </c>
      <c r="E81" s="444"/>
      <c r="F81" s="274"/>
      <c r="I81" s="14">
        <f t="shared" si="16"/>
        <v>1</v>
      </c>
      <c r="J81" s="272">
        <f t="shared" ref="J81:J84" si="20">IF(LEN(F81)&gt;0,0,1)</f>
        <v>1</v>
      </c>
      <c r="K81" s="14">
        <f t="shared" si="18"/>
        <v>1</v>
      </c>
      <c r="L81" s="15">
        <f t="shared" si="19"/>
        <v>0</v>
      </c>
    </row>
    <row r="82" spans="2:14" x14ac:dyDescent="0.2">
      <c r="B82" s="361"/>
      <c r="C82" s="368"/>
      <c r="D82" s="445" t="s">
        <v>206</v>
      </c>
      <c r="E82" s="446"/>
      <c r="F82" s="275"/>
      <c r="I82" s="14">
        <f t="shared" si="16"/>
        <v>1</v>
      </c>
      <c r="J82" s="272">
        <f t="shared" si="20"/>
        <v>1</v>
      </c>
      <c r="K82" s="14">
        <f t="shared" si="18"/>
        <v>1</v>
      </c>
      <c r="L82" s="15">
        <f t="shared" si="19"/>
        <v>1</v>
      </c>
    </row>
    <row r="83" spans="2:14" ht="28.8" x14ac:dyDescent="0.2">
      <c r="B83" s="378"/>
      <c r="C83" s="403"/>
      <c r="D83" s="447" t="s">
        <v>207</v>
      </c>
      <c r="E83" s="448"/>
      <c r="F83" s="276"/>
      <c r="I83" s="14">
        <f t="shared" si="16"/>
        <v>1</v>
      </c>
      <c r="J83" s="272">
        <f t="shared" si="20"/>
        <v>1</v>
      </c>
      <c r="K83" s="14">
        <f t="shared" si="18"/>
        <v>1</v>
      </c>
      <c r="L83" s="15">
        <f t="shared" si="19"/>
        <v>0</v>
      </c>
      <c r="N83" s="12" t="s">
        <v>195</v>
      </c>
    </row>
    <row r="84" spans="2:14" ht="14.4" customHeight="1" x14ac:dyDescent="0.2">
      <c r="B84" s="360">
        <v>8.5</v>
      </c>
      <c r="C84" s="455" t="s">
        <v>208</v>
      </c>
      <c r="D84" s="456"/>
      <c r="E84" s="457"/>
      <c r="F84" s="274"/>
      <c r="I84" s="14">
        <f t="shared" si="16"/>
        <v>1</v>
      </c>
      <c r="J84" s="272">
        <f t="shared" si="20"/>
        <v>1</v>
      </c>
      <c r="K84" s="14">
        <f t="shared" si="18"/>
        <v>1</v>
      </c>
      <c r="L84" s="15">
        <f t="shared" si="19"/>
        <v>0</v>
      </c>
    </row>
    <row r="85" spans="2:14" x14ac:dyDescent="0.2">
      <c r="B85" s="378"/>
      <c r="C85" s="277"/>
      <c r="D85" s="278" t="s">
        <v>209</v>
      </c>
      <c r="E85" s="458"/>
      <c r="F85" s="459"/>
      <c r="I85" s="14">
        <f t="shared" si="16"/>
        <v>1</v>
      </c>
      <c r="J85" s="272">
        <f t="shared" ref="J85:J86" si="21">IF(LEN(E85)&gt;0,0,1)</f>
        <v>1</v>
      </c>
      <c r="K85" s="14">
        <f t="shared" ref="K85:K86" si="22">J85*I85</f>
        <v>1</v>
      </c>
      <c r="L85" s="15">
        <f t="shared" ref="L85:L86" si="23">IF(E84=N86,0,IF(AND(LEN(E85)&gt;0,E84=N85),0,1))</f>
        <v>0</v>
      </c>
    </row>
    <row r="86" spans="2:14" ht="15.05" thickBot="1" x14ac:dyDescent="0.25">
      <c r="B86" s="212">
        <v>8.6</v>
      </c>
      <c r="C86" s="452" t="s">
        <v>153</v>
      </c>
      <c r="D86" s="452"/>
      <c r="E86" s="453"/>
      <c r="F86" s="454"/>
      <c r="I86" s="14">
        <f>IF(OR(F74=O75,F74=0),0,1)</f>
        <v>0</v>
      </c>
      <c r="J86" s="272">
        <f t="shared" si="21"/>
        <v>1</v>
      </c>
      <c r="K86" s="14">
        <f t="shared" si="22"/>
        <v>0</v>
      </c>
      <c r="L86" s="15">
        <f t="shared" si="23"/>
        <v>0</v>
      </c>
      <c r="M86" s="14">
        <f>IF(F74&lt;&gt;O76,0,1)</f>
        <v>0</v>
      </c>
    </row>
    <row r="87" spans="2:14" ht="14.4" customHeight="1" x14ac:dyDescent="0.2">
      <c r="B87" s="40">
        <v>9</v>
      </c>
      <c r="C87" s="460" t="s">
        <v>51</v>
      </c>
      <c r="D87" s="461"/>
      <c r="E87" s="461"/>
      <c r="F87" s="462"/>
    </row>
    <row r="88" spans="2:14" ht="30.05" customHeight="1" x14ac:dyDescent="0.2">
      <c r="B88" s="360">
        <v>9.1</v>
      </c>
      <c r="C88" s="387" t="s">
        <v>52</v>
      </c>
      <c r="D88" s="279" t="s">
        <v>181</v>
      </c>
      <c r="E88" s="401"/>
      <c r="F88" s="449"/>
    </row>
    <row r="89" spans="2:14" x14ac:dyDescent="0.2">
      <c r="B89" s="361"/>
      <c r="C89" s="368"/>
      <c r="D89" s="280" t="s">
        <v>182</v>
      </c>
      <c r="E89" s="450"/>
      <c r="F89" s="451"/>
    </row>
    <row r="90" spans="2:14" x14ac:dyDescent="0.2">
      <c r="B90" s="361"/>
      <c r="C90" s="368"/>
      <c r="D90" s="280" t="s">
        <v>183</v>
      </c>
      <c r="E90" s="450"/>
      <c r="F90" s="451"/>
    </row>
    <row r="91" spans="2:14" x14ac:dyDescent="0.2">
      <c r="B91" s="378"/>
      <c r="C91" s="403"/>
      <c r="D91" s="278" t="s">
        <v>184</v>
      </c>
      <c r="E91" s="666"/>
      <c r="F91" s="667"/>
    </row>
    <row r="92" spans="2:14" ht="30.05" customHeight="1" x14ac:dyDescent="0.2">
      <c r="B92" s="360">
        <v>9.1999999999999993</v>
      </c>
      <c r="C92" s="387" t="s">
        <v>53</v>
      </c>
      <c r="D92" s="279" t="s">
        <v>185</v>
      </c>
      <c r="E92" s="401"/>
      <c r="F92" s="449"/>
    </row>
    <row r="93" spans="2:14" x14ac:dyDescent="0.2">
      <c r="B93" s="361"/>
      <c r="C93" s="368"/>
      <c r="D93" s="280" t="s">
        <v>186</v>
      </c>
      <c r="E93" s="450"/>
      <c r="F93" s="451"/>
    </row>
    <row r="94" spans="2:14" x14ac:dyDescent="0.2">
      <c r="B94" s="378"/>
      <c r="C94" s="403"/>
      <c r="D94" s="278" t="s">
        <v>187</v>
      </c>
      <c r="E94" s="666"/>
      <c r="F94" s="667"/>
    </row>
    <row r="95" spans="2:14" ht="30.05" customHeight="1" x14ac:dyDescent="0.2">
      <c r="B95" s="360">
        <v>9.3000000000000007</v>
      </c>
      <c r="C95" s="387" t="s">
        <v>54</v>
      </c>
      <c r="D95" s="279" t="s">
        <v>185</v>
      </c>
      <c r="E95" s="401"/>
      <c r="F95" s="449"/>
    </row>
    <row r="96" spans="2:14" x14ac:dyDescent="0.2">
      <c r="B96" s="361"/>
      <c r="C96" s="368"/>
      <c r="D96" s="280" t="s">
        <v>188</v>
      </c>
      <c r="E96" s="450"/>
      <c r="F96" s="451"/>
    </row>
    <row r="97" spans="2:9" x14ac:dyDescent="0.2">
      <c r="B97" s="378"/>
      <c r="C97" s="403"/>
      <c r="D97" s="278" t="s">
        <v>189</v>
      </c>
      <c r="E97" s="666"/>
      <c r="F97" s="667"/>
    </row>
    <row r="98" spans="2:9" ht="30.05" customHeight="1" x14ac:dyDescent="0.2">
      <c r="B98" s="360">
        <v>9.4</v>
      </c>
      <c r="C98" s="465" t="s">
        <v>154</v>
      </c>
      <c r="D98" s="279" t="s">
        <v>185</v>
      </c>
      <c r="E98" s="401"/>
      <c r="F98" s="449"/>
    </row>
    <row r="99" spans="2:9" x14ac:dyDescent="0.2">
      <c r="B99" s="361"/>
      <c r="C99" s="466"/>
      <c r="D99" s="280" t="s">
        <v>186</v>
      </c>
      <c r="E99" s="450"/>
      <c r="F99" s="451"/>
    </row>
    <row r="100" spans="2:9" ht="15.05" thickBot="1" x14ac:dyDescent="0.25">
      <c r="B100" s="362"/>
      <c r="C100" s="467"/>
      <c r="D100" s="287" t="s">
        <v>187</v>
      </c>
      <c r="E100" s="672"/>
      <c r="F100" s="673"/>
    </row>
    <row r="101" spans="2:9" ht="86.4" x14ac:dyDescent="0.2">
      <c r="B101" s="369" t="s">
        <v>365</v>
      </c>
      <c r="C101" s="370"/>
      <c r="D101" s="370"/>
      <c r="E101" s="370"/>
      <c r="F101" s="371"/>
      <c r="I101" s="12" t="s">
        <v>361</v>
      </c>
    </row>
    <row r="102" spans="2:9" ht="43.2" x14ac:dyDescent="0.2">
      <c r="B102" s="375" t="s">
        <v>366</v>
      </c>
      <c r="C102" s="376"/>
      <c r="D102" s="376"/>
      <c r="E102" s="376"/>
      <c r="F102" s="377"/>
      <c r="I102" s="12" t="s">
        <v>371</v>
      </c>
    </row>
    <row r="103" spans="2:9" ht="100.8" x14ac:dyDescent="0.2">
      <c r="B103" s="375" t="s">
        <v>367</v>
      </c>
      <c r="C103" s="376"/>
      <c r="D103" s="376"/>
      <c r="E103" s="376"/>
      <c r="F103" s="377"/>
      <c r="I103" s="12" t="s">
        <v>363</v>
      </c>
    </row>
    <row r="104" spans="2:9" ht="81.400000000000006" customHeight="1" x14ac:dyDescent="0.2">
      <c r="B104" s="375" t="s">
        <v>368</v>
      </c>
      <c r="C104" s="376"/>
      <c r="D104" s="376"/>
      <c r="E104" s="376"/>
      <c r="F104" s="377"/>
      <c r="I104" s="12" t="s">
        <v>364</v>
      </c>
    </row>
    <row r="105" spans="2:9" ht="57.6" x14ac:dyDescent="0.2">
      <c r="B105" s="375" t="s">
        <v>369</v>
      </c>
      <c r="C105" s="376"/>
      <c r="D105" s="376"/>
      <c r="E105" s="376"/>
      <c r="F105" s="377"/>
      <c r="I105" s="12" t="s">
        <v>362</v>
      </c>
    </row>
    <row r="106" spans="2:9" ht="86.4" x14ac:dyDescent="0.2">
      <c r="B106" s="375" t="s">
        <v>370</v>
      </c>
      <c r="C106" s="376"/>
      <c r="D106" s="376"/>
      <c r="E106" s="376"/>
      <c r="F106" s="377"/>
      <c r="I106" s="12" t="s">
        <v>361</v>
      </c>
    </row>
    <row r="107" spans="2:9" ht="15.05" thickBot="1" x14ac:dyDescent="0.25">
      <c r="B107" s="372"/>
      <c r="C107" s="373"/>
      <c r="D107" s="373"/>
      <c r="E107" s="373"/>
      <c r="F107" s="374"/>
    </row>
    <row r="110" spans="2:9" x14ac:dyDescent="0.2">
      <c r="B110" s="39"/>
    </row>
  </sheetData>
  <sheetProtection algorithmName="SHA-512" hashValue="KpOi+0azt4fCs/JBfeReLYjmbC17eLKobuQ2WCnpnRT1yQZ13ggYHb6y8eD0iAJTSM8eVWoSmUbDIMFJRFS0jw==" saltValue="JtOyhTaxQssiENTpXLupHw==" spinCount="100000" sheet="1" objects="1" scenarios="1"/>
  <mergeCells count="153">
    <mergeCell ref="D66:E66"/>
    <mergeCell ref="C60:D60"/>
    <mergeCell ref="C61:D61"/>
    <mergeCell ref="C62:D62"/>
    <mergeCell ref="C44:D44"/>
    <mergeCell ref="C45:D45"/>
    <mergeCell ref="C46:D46"/>
    <mergeCell ref="C47:D49"/>
    <mergeCell ref="B40:B46"/>
    <mergeCell ref="B52:B54"/>
    <mergeCell ref="B47:B49"/>
    <mergeCell ref="B50:B51"/>
    <mergeCell ref="C63:F63"/>
    <mergeCell ref="C28:D28"/>
    <mergeCell ref="C25:D25"/>
    <mergeCell ref="F25:F28"/>
    <mergeCell ref="E64:F64"/>
    <mergeCell ref="C40:D43"/>
    <mergeCell ref="E44:F44"/>
    <mergeCell ref="E45:F45"/>
    <mergeCell ref="E46:F46"/>
    <mergeCell ref="E59:F59"/>
    <mergeCell ref="E60:F60"/>
    <mergeCell ref="E61:F61"/>
    <mergeCell ref="C86:D86"/>
    <mergeCell ref="E86:F86"/>
    <mergeCell ref="E88:F88"/>
    <mergeCell ref="E89:F89"/>
    <mergeCell ref="E90:F90"/>
    <mergeCell ref="C92:C94"/>
    <mergeCell ref="C88:C91"/>
    <mergeCell ref="E94:F94"/>
    <mergeCell ref="C84:E84"/>
    <mergeCell ref="E85:F85"/>
    <mergeCell ref="C87:F87"/>
    <mergeCell ref="E20:F20"/>
    <mergeCell ref="E21:F21"/>
    <mergeCell ref="E22:F22"/>
    <mergeCell ref="E23:F23"/>
    <mergeCell ref="C14:D14"/>
    <mergeCell ref="B16:B23"/>
    <mergeCell ref="C3:D3"/>
    <mergeCell ref="B9:B12"/>
    <mergeCell ref="D81:E81"/>
    <mergeCell ref="C81:C83"/>
    <mergeCell ref="B25:B28"/>
    <mergeCell ref="E54:F54"/>
    <mergeCell ref="E62:F62"/>
    <mergeCell ref="E55:F55"/>
    <mergeCell ref="E56:F56"/>
    <mergeCell ref="E57:F57"/>
    <mergeCell ref="E68:F68"/>
    <mergeCell ref="E69:F69"/>
    <mergeCell ref="E70:F70"/>
    <mergeCell ref="C29:D29"/>
    <mergeCell ref="C30:E30"/>
    <mergeCell ref="C31:E31"/>
    <mergeCell ref="C32:E32"/>
    <mergeCell ref="C33:E33"/>
    <mergeCell ref="E47:F47"/>
    <mergeCell ref="B84:B85"/>
    <mergeCell ref="C52:C54"/>
    <mergeCell ref="B55:B57"/>
    <mergeCell ref="C55:C57"/>
    <mergeCell ref="B65:B67"/>
    <mergeCell ref="C65:C67"/>
    <mergeCell ref="C64:D64"/>
    <mergeCell ref="B2:F2"/>
    <mergeCell ref="C4:F4"/>
    <mergeCell ref="E13:F13"/>
    <mergeCell ref="E14:F14"/>
    <mergeCell ref="E15:F15"/>
    <mergeCell ref="E16:F16"/>
    <mergeCell ref="E17:F17"/>
    <mergeCell ref="E18:F18"/>
    <mergeCell ref="E19:F19"/>
    <mergeCell ref="E3:F3"/>
    <mergeCell ref="E5:F5"/>
    <mergeCell ref="E6:F6"/>
    <mergeCell ref="E7:F7"/>
    <mergeCell ref="E8:F8"/>
    <mergeCell ref="E9:F9"/>
    <mergeCell ref="C16:D23"/>
    <mergeCell ref="B81:B83"/>
    <mergeCell ref="C74:D74"/>
    <mergeCell ref="C76:E76"/>
    <mergeCell ref="C75:F75"/>
    <mergeCell ref="E77:F77"/>
    <mergeCell ref="E50:F50"/>
    <mergeCell ref="C50:D51"/>
    <mergeCell ref="C58:D58"/>
    <mergeCell ref="E58:F58"/>
    <mergeCell ref="D52:E52"/>
    <mergeCell ref="C59:D59"/>
    <mergeCell ref="D53:E53"/>
    <mergeCell ref="D82:E82"/>
    <mergeCell ref="D83:E83"/>
    <mergeCell ref="B58:B62"/>
    <mergeCell ref="C73:F73"/>
    <mergeCell ref="B77:B80"/>
    <mergeCell ref="E71:F71"/>
    <mergeCell ref="E72:F72"/>
    <mergeCell ref="E78:F78"/>
    <mergeCell ref="E79:F79"/>
    <mergeCell ref="E80:F80"/>
    <mergeCell ref="C77:C80"/>
    <mergeCell ref="E65:F65"/>
    <mergeCell ref="B101:F101"/>
    <mergeCell ref="B107:F107"/>
    <mergeCell ref="B103:F103"/>
    <mergeCell ref="B104:F104"/>
    <mergeCell ref="B105:F105"/>
    <mergeCell ref="B106:F106"/>
    <mergeCell ref="B102:F102"/>
    <mergeCell ref="B92:B94"/>
    <mergeCell ref="B88:B91"/>
    <mergeCell ref="E91:F91"/>
    <mergeCell ref="E92:F92"/>
    <mergeCell ref="E93:F93"/>
    <mergeCell ref="E98:F98"/>
    <mergeCell ref="E99:F99"/>
    <mergeCell ref="E100:F100"/>
    <mergeCell ref="B95:B97"/>
    <mergeCell ref="C95:C97"/>
    <mergeCell ref="E95:F95"/>
    <mergeCell ref="E96:F96"/>
    <mergeCell ref="E97:F97"/>
    <mergeCell ref="B98:B100"/>
    <mergeCell ref="C98:C100"/>
    <mergeCell ref="C9:C12"/>
    <mergeCell ref="B13:B15"/>
    <mergeCell ref="C13:D13"/>
    <mergeCell ref="E10:F10"/>
    <mergeCell ref="E11:F11"/>
    <mergeCell ref="E12:F12"/>
    <mergeCell ref="B68:B72"/>
    <mergeCell ref="D67:E67"/>
    <mergeCell ref="C5:D5"/>
    <mergeCell ref="C6:D6"/>
    <mergeCell ref="C7:D7"/>
    <mergeCell ref="C8:D8"/>
    <mergeCell ref="C15:D15"/>
    <mergeCell ref="C24:F24"/>
    <mergeCell ref="C26:D26"/>
    <mergeCell ref="C27:D27"/>
    <mergeCell ref="B29:B37"/>
    <mergeCell ref="C38:D38"/>
    <mergeCell ref="C34:E34"/>
    <mergeCell ref="C35:E35"/>
    <mergeCell ref="C36:E36"/>
    <mergeCell ref="C37:E37"/>
    <mergeCell ref="C68:C72"/>
    <mergeCell ref="C39:F39"/>
  </mergeCells>
  <phoneticPr fontId="1"/>
  <conditionalFormatting sqref="E25:E28">
    <cfRule type="expression" dxfId="124" priority="130">
      <formula>$E$26&gt;0</formula>
    </cfRule>
  </conditionalFormatting>
  <conditionalFormatting sqref="E38">
    <cfRule type="notContainsBlanks" dxfId="123" priority="94">
      <formula>LEN(TRIM(E38))&gt;0</formula>
    </cfRule>
  </conditionalFormatting>
  <conditionalFormatting sqref="E54">
    <cfRule type="expression" dxfId="122" priority="65">
      <formula>$J$54=0</formula>
    </cfRule>
    <cfRule type="expression" dxfId="121" priority="64">
      <formula>$I$54=0</formula>
    </cfRule>
  </conditionalFormatting>
  <conditionalFormatting sqref="E74">
    <cfRule type="notContainsBlanks" dxfId="120" priority="36">
      <formula>LEN(TRIM(E74))&gt;0</formula>
    </cfRule>
  </conditionalFormatting>
  <conditionalFormatting sqref="E3:F3">
    <cfRule type="notContainsBlanks" dxfId="119" priority="104">
      <formula>LEN(TRIM(E3))&gt;0</formula>
    </cfRule>
  </conditionalFormatting>
  <conditionalFormatting sqref="E5:F12">
    <cfRule type="notContainsBlanks" dxfId="118" priority="102">
      <formula>LEN(TRIM(E5))&gt;0</formula>
    </cfRule>
  </conditionalFormatting>
  <conditionalFormatting sqref="E14:F22">
    <cfRule type="notContainsBlanks" dxfId="117" priority="100">
      <formula>LEN(TRIM(E14))&gt;0</formula>
    </cfRule>
  </conditionalFormatting>
  <conditionalFormatting sqref="E23:F23">
    <cfRule type="expression" dxfId="116" priority="99">
      <formula>$I$23=1</formula>
    </cfRule>
    <cfRule type="expression" dxfId="115" priority="98">
      <formula>$K$23=0</formula>
    </cfRule>
    <cfRule type="expression" dxfId="114" priority="97">
      <formula>$I$23=0</formula>
    </cfRule>
  </conditionalFormatting>
  <conditionalFormatting sqref="E40:F40 E41:E43">
    <cfRule type="notContainsBlanks" dxfId="113" priority="93">
      <formula>LEN(TRIM(E40))&gt;0</formula>
    </cfRule>
  </conditionalFormatting>
  <conditionalFormatting sqref="E44:F47">
    <cfRule type="notContainsBlanks" dxfId="112" priority="81">
      <formula>LEN(TRIM(E44))&gt;0</formula>
    </cfRule>
  </conditionalFormatting>
  <conditionalFormatting sqref="E50:F50">
    <cfRule type="notContainsBlanks" dxfId="111" priority="74">
      <formula>LEN(TRIM(E50))&gt;0</formula>
    </cfRule>
    <cfRule type="expression" dxfId="110" priority="73">
      <formula>$I$50=0</formula>
    </cfRule>
  </conditionalFormatting>
  <conditionalFormatting sqref="E55:F55">
    <cfRule type="expression" dxfId="109" priority="61">
      <formula>$J$55=0</formula>
    </cfRule>
    <cfRule type="expression" dxfId="108" priority="60">
      <formula>$I$55=0</formula>
    </cfRule>
  </conditionalFormatting>
  <conditionalFormatting sqref="E56:F56">
    <cfRule type="expression" dxfId="107" priority="59">
      <formula>$J$56=0</formula>
    </cfRule>
    <cfRule type="expression" dxfId="106" priority="58">
      <formula>$I$56=0</formula>
    </cfRule>
  </conditionalFormatting>
  <conditionalFormatting sqref="E57:F57">
    <cfRule type="expression" dxfId="105" priority="62">
      <formula>$I$57=0</formula>
    </cfRule>
    <cfRule type="expression" dxfId="104" priority="63">
      <formula>$J$57=0</formula>
    </cfRule>
  </conditionalFormatting>
  <conditionalFormatting sqref="E59:F59">
    <cfRule type="expression" dxfId="103" priority="57">
      <formula>$J$59=0</formula>
    </cfRule>
    <cfRule type="expression" dxfId="102" priority="56">
      <formula>$I$59=0</formula>
    </cfRule>
  </conditionalFormatting>
  <conditionalFormatting sqref="E60:F60">
    <cfRule type="expression" dxfId="101" priority="54">
      <formula>$I$60=0</formula>
    </cfRule>
    <cfRule type="expression" dxfId="100" priority="55">
      <formula>$J$60=0</formula>
    </cfRule>
  </conditionalFormatting>
  <conditionalFormatting sqref="E61:F61">
    <cfRule type="expression" dxfId="99" priority="53">
      <formula>$J$61=0</formula>
    </cfRule>
    <cfRule type="expression" dxfId="98" priority="52">
      <formula>$I$61=0</formula>
    </cfRule>
  </conditionalFormatting>
  <conditionalFormatting sqref="E62:F62">
    <cfRule type="expression" dxfId="97" priority="50">
      <formula>$I$62=0</formula>
    </cfRule>
    <cfRule type="expression" dxfId="96" priority="51">
      <formula>$J$62=0</formula>
    </cfRule>
  </conditionalFormatting>
  <conditionalFormatting sqref="E64:F64">
    <cfRule type="notContainsBlanks" dxfId="95" priority="49">
      <formula>LEN(TRIM(E64))&gt;0</formula>
    </cfRule>
  </conditionalFormatting>
  <conditionalFormatting sqref="E65:F65">
    <cfRule type="expression" dxfId="94" priority="47">
      <formula>$J$65=0</formula>
    </cfRule>
    <cfRule type="expression" dxfId="93" priority="48">
      <formula>$I$65=0</formula>
    </cfRule>
  </conditionalFormatting>
  <conditionalFormatting sqref="E68:F68">
    <cfRule type="expression" dxfId="92" priority="37">
      <formula>$I$68=0</formula>
    </cfRule>
    <cfRule type="expression" dxfId="91" priority="38">
      <formula>$K$68=0</formula>
    </cfRule>
  </conditionalFormatting>
  <conditionalFormatting sqref="E69:F69">
    <cfRule type="expression" dxfId="90" priority="7">
      <formula>$I$69=0</formula>
    </cfRule>
    <cfRule type="expression" dxfId="89" priority="8">
      <formula>$J$69=0</formula>
    </cfRule>
  </conditionalFormatting>
  <conditionalFormatting sqref="E70:F70">
    <cfRule type="expression" dxfId="88" priority="5">
      <formula>$I$70=0</formula>
    </cfRule>
    <cfRule type="expression" dxfId="87" priority="6">
      <formula>$J$70=0</formula>
    </cfRule>
  </conditionalFormatting>
  <conditionalFormatting sqref="E71:F71">
    <cfRule type="expression" dxfId="86" priority="3">
      <formula>$I$71=0</formula>
    </cfRule>
    <cfRule type="expression" dxfId="85" priority="4">
      <formula>$J$71=0</formula>
    </cfRule>
  </conditionalFormatting>
  <conditionalFormatting sqref="E72:F72">
    <cfRule type="expression" dxfId="84" priority="2">
      <formula>$J$72=0</formula>
    </cfRule>
    <cfRule type="expression" dxfId="83" priority="1">
      <formula>$I$72=0</formula>
    </cfRule>
  </conditionalFormatting>
  <conditionalFormatting sqref="E77:F77">
    <cfRule type="expression" dxfId="82" priority="30">
      <formula>$I$77=0</formula>
    </cfRule>
    <cfRule type="expression" dxfId="81" priority="31">
      <formula>$J$77=0</formula>
    </cfRule>
  </conditionalFormatting>
  <conditionalFormatting sqref="E78:F78">
    <cfRule type="expression" dxfId="80" priority="29">
      <formula>$J$78=0</formula>
    </cfRule>
    <cfRule type="expression" dxfId="79" priority="28">
      <formula>$I$78=0</formula>
    </cfRule>
  </conditionalFormatting>
  <conditionalFormatting sqref="E79:F79">
    <cfRule type="expression" dxfId="78" priority="24">
      <formula>$I$79=0</formula>
    </cfRule>
    <cfRule type="expression" dxfId="77" priority="25">
      <formula>$J$79=0</formula>
    </cfRule>
  </conditionalFormatting>
  <conditionalFormatting sqref="E80:F80">
    <cfRule type="expression" dxfId="76" priority="23">
      <formula>$J$80=0</formula>
    </cfRule>
    <cfRule type="expression" dxfId="75" priority="22">
      <formula>$I$80=0</formula>
    </cfRule>
  </conditionalFormatting>
  <conditionalFormatting sqref="E85:F85">
    <cfRule type="expression" dxfId="74" priority="13">
      <formula>$J$85=0</formula>
    </cfRule>
    <cfRule type="expression" dxfId="73" priority="12">
      <formula>$I$85=0</formula>
    </cfRule>
  </conditionalFormatting>
  <conditionalFormatting sqref="E86:F86">
    <cfRule type="expression" dxfId="72" priority="11">
      <formula>$J$86=0</formula>
    </cfRule>
    <cfRule type="expression" dxfId="71" priority="10">
      <formula>$I$86=0</formula>
    </cfRule>
  </conditionalFormatting>
  <conditionalFormatting sqref="E88:F100">
    <cfRule type="notContainsBlanks" dxfId="70" priority="131">
      <formula>LEN(TRIM(E88))&gt;0</formula>
    </cfRule>
  </conditionalFormatting>
  <conditionalFormatting sqref="F30:F37">
    <cfRule type="notContainsBlanks" dxfId="69" priority="95">
      <formula>LEN(TRIM(F30))&gt;0</formula>
    </cfRule>
  </conditionalFormatting>
  <conditionalFormatting sqref="F41">
    <cfRule type="expression" dxfId="68" priority="90">
      <formula>$I$41=0</formula>
    </cfRule>
    <cfRule type="expression" dxfId="67" priority="91">
      <formula>$K$41=0</formula>
    </cfRule>
    <cfRule type="expression" dxfId="66" priority="92">
      <formula>$I$41=1</formula>
    </cfRule>
  </conditionalFormatting>
  <conditionalFormatting sqref="F42">
    <cfRule type="expression" dxfId="65" priority="88">
      <formula>$K$42=0</formula>
    </cfRule>
    <cfRule type="expression" dxfId="64" priority="87">
      <formula>$I$42=0</formula>
    </cfRule>
    <cfRule type="expression" dxfId="63" priority="89">
      <formula>$I$42=1</formula>
    </cfRule>
  </conditionalFormatting>
  <conditionalFormatting sqref="F43">
    <cfRule type="expression" dxfId="62" priority="85">
      <formula>$K$43=0</formula>
    </cfRule>
    <cfRule type="expression" dxfId="61" priority="86">
      <formula>$I$43=1</formula>
    </cfRule>
    <cfRule type="expression" dxfId="60" priority="84">
      <formula>$I$43=0</formula>
    </cfRule>
  </conditionalFormatting>
  <conditionalFormatting sqref="F48">
    <cfRule type="expression" dxfId="59" priority="80">
      <formula>$I$48=1</formula>
    </cfRule>
    <cfRule type="expression" dxfId="58" priority="78">
      <formula>$I$48=0</formula>
    </cfRule>
    <cfRule type="expression" dxfId="57" priority="79">
      <formula>$K$48=0</formula>
    </cfRule>
  </conditionalFormatting>
  <conditionalFormatting sqref="F49">
    <cfRule type="expression" dxfId="56" priority="75">
      <formula>$I$49=0</formula>
    </cfRule>
    <cfRule type="expression" dxfId="55" priority="76">
      <formula>$K$49=0</formula>
    </cfRule>
    <cfRule type="expression" dxfId="54" priority="77">
      <formula>$K$49=1</formula>
    </cfRule>
  </conditionalFormatting>
  <conditionalFormatting sqref="F51">
    <cfRule type="expression" dxfId="53" priority="71">
      <formula>$I$51=0</formula>
    </cfRule>
    <cfRule type="expression" dxfId="52" priority="72">
      <formula>$K$51=0</formula>
    </cfRule>
  </conditionalFormatting>
  <conditionalFormatting sqref="F52">
    <cfRule type="expression" dxfId="51" priority="68">
      <formula>$I$52=0</formula>
    </cfRule>
    <cfRule type="expression" dxfId="50" priority="69">
      <formula>$K$52=0</formula>
    </cfRule>
  </conditionalFormatting>
  <conditionalFormatting sqref="F53">
    <cfRule type="expression" dxfId="49" priority="66">
      <formula>$I$53=0</formula>
    </cfRule>
    <cfRule type="expression" dxfId="48" priority="67">
      <formula>$J$53=0</formula>
    </cfRule>
  </conditionalFormatting>
  <conditionalFormatting sqref="F66">
    <cfRule type="expression" dxfId="47" priority="42">
      <formula>$J$66=0</formula>
    </cfRule>
    <cfRule type="expression" dxfId="46" priority="41">
      <formula>$I$66=0</formula>
    </cfRule>
  </conditionalFormatting>
  <conditionalFormatting sqref="F67">
    <cfRule type="expression" dxfId="45" priority="43">
      <formula>$I$67=0</formula>
    </cfRule>
    <cfRule type="expression" dxfId="44" priority="44">
      <formula>$J$67=0</formula>
    </cfRule>
  </conditionalFormatting>
  <conditionalFormatting sqref="F74">
    <cfRule type="expression" dxfId="43" priority="34">
      <formula>$I$74=0</formula>
    </cfRule>
    <cfRule type="expression" dxfId="42" priority="35">
      <formula>$K$74=0</formula>
    </cfRule>
  </conditionalFormatting>
  <conditionalFormatting sqref="F76">
    <cfRule type="expression" dxfId="41" priority="33">
      <formula>$K$76=0</formula>
    </cfRule>
    <cfRule type="expression" dxfId="40" priority="32">
      <formula>$I$76=0</formula>
    </cfRule>
  </conditionalFormatting>
  <conditionalFormatting sqref="F81">
    <cfRule type="expression" dxfId="39" priority="20">
      <formula>$I$81=0</formula>
    </cfRule>
    <cfRule type="expression" dxfId="38" priority="21">
      <formula>$J$81=0</formula>
    </cfRule>
  </conditionalFormatting>
  <conditionalFormatting sqref="F82">
    <cfRule type="expression" dxfId="37" priority="18">
      <formula>$I$82=0</formula>
    </cfRule>
    <cfRule type="expression" dxfId="36" priority="19">
      <formula>$J$82=0</formula>
    </cfRule>
  </conditionalFormatting>
  <conditionalFormatting sqref="F83">
    <cfRule type="expression" dxfId="35" priority="17">
      <formula>$J$83=0</formula>
    </cfRule>
    <cfRule type="expression" dxfId="34" priority="16">
      <formula>$I$83=0</formula>
    </cfRule>
  </conditionalFormatting>
  <conditionalFormatting sqref="F84">
    <cfRule type="expression" dxfId="33" priority="15">
      <formula>$J$84=0</formula>
    </cfRule>
    <cfRule type="expression" dxfId="32" priority="14">
      <formula>$I$84=0</formula>
    </cfRule>
  </conditionalFormatting>
  <dataValidations count="9">
    <dataValidation type="whole" allowBlank="1" showInputMessage="1" showErrorMessage="1" error="Please enter an integer between 1 and 12" sqref="E38" xr:uid="{38D38B9A-5FBC-4E01-B848-BDE5D85243DF}">
      <formula1>1</formula1>
      <formula2>12</formula2>
    </dataValidation>
    <dataValidation type="list" allowBlank="1" showInputMessage="1" sqref="E40:E43" xr:uid="{6FE48BC3-6D3E-4CF7-A979-8B0C241B538E}">
      <formula1>$N$40:$N$44</formula1>
    </dataValidation>
    <dataValidation type="list" allowBlank="1" showInputMessage="1" showErrorMessage="1" sqref="E64:F65 E68:F72" xr:uid="{786930AF-1875-47C6-B758-47BF5C14D448}">
      <formula1>$N$65:$N$66</formula1>
    </dataValidation>
    <dataValidation type="list" allowBlank="1" showInputMessage="1" showErrorMessage="1" sqref="F76 F81:F84 E74" xr:uid="{63A35615-97A8-4D45-AB0A-6250FD82FD2F}">
      <formula1>$N$75:$N$76</formula1>
    </dataValidation>
    <dataValidation type="list" allowBlank="1" showInputMessage="1" showErrorMessage="1" sqref="F74" xr:uid="{D98D1942-F3CD-4013-91E9-4E2E7A62447A}">
      <formula1>$O$75:$O$77</formula1>
    </dataValidation>
    <dataValidation type="list" allowBlank="1" showInputMessage="1" showErrorMessage="1" sqref="E16:E22" xr:uid="{B5AE7670-C7CD-47CC-BD50-2A14303F0DF4}">
      <formula1>$M$16:$M$25</formula1>
    </dataValidation>
    <dataValidation type="list" allowBlank="1" showInputMessage="1" showErrorMessage="1" sqref="F30:F37" xr:uid="{B9BC390E-857B-4273-95B1-051DF2DDD0EC}">
      <formula1>$M$30:$M$31</formula1>
    </dataValidation>
    <dataValidation type="whole" operator="greaterThan" allowBlank="1" showInputMessage="1" showErrorMessage="1" sqref="F40:F43" xr:uid="{726347D2-8C11-40CC-9FEC-2D9560735E2D}">
      <formula1>0</formula1>
    </dataValidation>
    <dataValidation type="list" allowBlank="1" showInputMessage="1" showErrorMessage="1" sqref="E50:F50 F52:F53 E47" xr:uid="{34A14D73-5E38-4B56-9BD2-96F5F753AB57}">
      <formula1>$N$51:$N$52</formula1>
    </dataValidation>
  </dataValidations>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AF5B2-B11D-4EFF-91EF-C773615EFA8F}">
  <sheetPr>
    <tabColor rgb="FFFF0000"/>
    <pageSetUpPr fitToPage="1"/>
  </sheetPr>
  <dimension ref="B1:D20"/>
  <sheetViews>
    <sheetView view="pageBreakPreview" topLeftCell="A7" zoomScaleNormal="100" zoomScaleSheetLayoutView="100" workbookViewId="0">
      <selection activeCell="D3" sqref="D3:D8"/>
    </sheetView>
  </sheetViews>
  <sheetFormatPr defaultRowHeight="13.8" x14ac:dyDescent="0.2"/>
  <cols>
    <col min="1" max="1" width="0.88671875" style="288" customWidth="1"/>
    <col min="2" max="2" width="3.44140625" style="288" bestFit="1" customWidth="1"/>
    <col min="3" max="3" width="50.44140625" style="288" customWidth="1"/>
    <col min="4" max="4" width="81.21875" style="288" customWidth="1"/>
    <col min="5" max="6" width="1.77734375" style="288" customWidth="1"/>
    <col min="7" max="16384" width="8.88671875" style="288"/>
  </cols>
  <sheetData>
    <row r="1" spans="2:4" ht="14.4" thickBot="1" x14ac:dyDescent="0.25"/>
    <row r="2" spans="2:4" ht="15.05" thickBot="1" x14ac:dyDescent="0.25">
      <c r="B2" s="497" t="s">
        <v>56</v>
      </c>
      <c r="C2" s="498"/>
      <c r="D2" s="499"/>
    </row>
    <row r="3" spans="2:4" ht="86.4" x14ac:dyDescent="0.2">
      <c r="B3" s="293">
        <v>1</v>
      </c>
      <c r="C3" s="35" t="s">
        <v>57</v>
      </c>
      <c r="D3" s="674"/>
    </row>
    <row r="4" spans="2:4" ht="72" x14ac:dyDescent="0.2">
      <c r="B4" s="26">
        <v>2</v>
      </c>
      <c r="C4" s="36" t="s">
        <v>58</v>
      </c>
      <c r="D4" s="675"/>
    </row>
    <row r="5" spans="2:4" ht="28.8" x14ac:dyDescent="0.2">
      <c r="B5" s="325">
        <v>3</v>
      </c>
      <c r="C5" s="36" t="s">
        <v>59</v>
      </c>
      <c r="D5" s="676"/>
    </row>
    <row r="6" spans="2:4" ht="86.4" x14ac:dyDescent="0.2">
      <c r="B6" s="325"/>
      <c r="C6" s="27" t="s">
        <v>210</v>
      </c>
      <c r="D6" s="676"/>
    </row>
    <row r="7" spans="2:4" ht="72" x14ac:dyDescent="0.2">
      <c r="B7" s="26" t="s">
        <v>60</v>
      </c>
      <c r="C7" s="36" t="s">
        <v>61</v>
      </c>
      <c r="D7" s="675"/>
    </row>
    <row r="8" spans="2:4" ht="72.650000000000006" thickBot="1" x14ac:dyDescent="0.25">
      <c r="B8" s="212">
        <v>5</v>
      </c>
      <c r="C8" s="37" t="s">
        <v>62</v>
      </c>
      <c r="D8" s="677"/>
    </row>
    <row r="9" spans="2:4" ht="14.4" x14ac:dyDescent="0.2">
      <c r="B9" s="503" t="s">
        <v>55</v>
      </c>
      <c r="C9" s="504"/>
      <c r="D9" s="505"/>
    </row>
    <row r="10" spans="2:4" ht="14.4" x14ac:dyDescent="0.2">
      <c r="B10" s="506" t="s">
        <v>211</v>
      </c>
      <c r="C10" s="507"/>
      <c r="D10" s="508"/>
    </row>
    <row r="11" spans="2:4" ht="14.4" x14ac:dyDescent="0.2">
      <c r="B11" s="509" t="s">
        <v>63</v>
      </c>
      <c r="C11" s="510"/>
      <c r="D11" s="511"/>
    </row>
    <row r="12" spans="2:4" ht="14.4" x14ac:dyDescent="0.2">
      <c r="B12" s="503" t="s">
        <v>64</v>
      </c>
      <c r="C12" s="504"/>
      <c r="D12" s="505"/>
    </row>
    <row r="13" spans="2:4" ht="14.4" x14ac:dyDescent="0.2">
      <c r="B13" s="512" t="s">
        <v>65</v>
      </c>
      <c r="C13" s="513"/>
      <c r="D13" s="514"/>
    </row>
    <row r="14" spans="2:4" ht="14.4" x14ac:dyDescent="0.2">
      <c r="B14" s="512" t="s">
        <v>66</v>
      </c>
      <c r="C14" s="513"/>
      <c r="D14" s="514"/>
    </row>
    <row r="15" spans="2:4" ht="14.4" x14ac:dyDescent="0.2">
      <c r="B15" s="512" t="s">
        <v>67</v>
      </c>
      <c r="C15" s="513"/>
      <c r="D15" s="514"/>
    </row>
    <row r="16" spans="2:4" ht="14.4" x14ac:dyDescent="0.2">
      <c r="B16" s="515" t="s">
        <v>68</v>
      </c>
      <c r="C16" s="516"/>
      <c r="D16" s="517"/>
    </row>
    <row r="17" spans="2:4" ht="14.4" x14ac:dyDescent="0.2">
      <c r="B17" s="509" t="s">
        <v>69</v>
      </c>
      <c r="C17" s="510"/>
      <c r="D17" s="511"/>
    </row>
    <row r="18" spans="2:4" ht="14.4" x14ac:dyDescent="0.2">
      <c r="B18" s="503" t="s">
        <v>64</v>
      </c>
      <c r="C18" s="504"/>
      <c r="D18" s="505"/>
    </row>
    <row r="19" spans="2:4" ht="14.4" x14ac:dyDescent="0.2">
      <c r="B19" s="512" t="s">
        <v>70</v>
      </c>
      <c r="C19" s="513"/>
      <c r="D19" s="514"/>
    </row>
    <row r="20" spans="2:4" ht="15.05" thickBot="1" x14ac:dyDescent="0.25">
      <c r="B20" s="500" t="s">
        <v>71</v>
      </c>
      <c r="C20" s="501"/>
      <c r="D20" s="502"/>
    </row>
  </sheetData>
  <sheetProtection algorithmName="SHA-512" hashValue="ohJs2q2dn2yMjaobIbrExzNS+5dciiymeruI6enrtLK4Bs97ShaQwhBn0cLi4KqxOyUt0tpys69QCU/FMQowjw==" saltValue="xUbq12HcSGL44LMrGud5Sw==" spinCount="100000" sheet="1" objects="1" scenarios="1"/>
  <mergeCells count="15">
    <mergeCell ref="B2:D2"/>
    <mergeCell ref="B5:B6"/>
    <mergeCell ref="D5:D6"/>
    <mergeCell ref="B20:D20"/>
    <mergeCell ref="B9:D9"/>
    <mergeCell ref="B10:D10"/>
    <mergeCell ref="B11:D11"/>
    <mergeCell ref="B12:D12"/>
    <mergeCell ref="B13:D13"/>
    <mergeCell ref="B14:D14"/>
    <mergeCell ref="B15:D15"/>
    <mergeCell ref="B16:D16"/>
    <mergeCell ref="B17:D17"/>
    <mergeCell ref="B18:D18"/>
    <mergeCell ref="B19:D19"/>
  </mergeCells>
  <phoneticPr fontId="1"/>
  <conditionalFormatting sqref="D3:D8">
    <cfRule type="notContainsBlanks" dxfId="31" priority="1">
      <formula>LEN(TRIM(D3))&gt;0</formula>
    </cfRule>
  </conditionalFormatting>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8A0E8-EAFD-457B-83E9-5A69D82427C6}">
  <sheetPr>
    <tabColor rgb="FFFF0000"/>
    <pageSetUpPr fitToPage="1"/>
  </sheetPr>
  <dimension ref="B1:L42"/>
  <sheetViews>
    <sheetView view="pageBreakPreview" zoomScale="85" zoomScaleNormal="100" zoomScaleSheetLayoutView="85" workbookViewId="0">
      <selection activeCell="L11" sqref="L11"/>
    </sheetView>
  </sheetViews>
  <sheetFormatPr defaultRowHeight="14.4" x14ac:dyDescent="0.2"/>
  <cols>
    <col min="1" max="1" width="1.77734375" style="39" customWidth="1"/>
    <col min="2" max="2" width="5.5546875" style="39" customWidth="1"/>
    <col min="3" max="4" width="32.77734375" style="39" customWidth="1"/>
    <col min="5" max="8" width="15.77734375" style="39" customWidth="1"/>
    <col min="9" max="9" width="1.77734375" style="39" customWidth="1"/>
    <col min="10" max="16384" width="8.88671875" style="39"/>
  </cols>
  <sheetData>
    <row r="1" spans="2:8" ht="15.05" thickBot="1" x14ac:dyDescent="0.25"/>
    <row r="2" spans="2:8" ht="20.05" customHeight="1" thickBot="1" x14ac:dyDescent="0.25">
      <c r="B2" s="518" t="s">
        <v>72</v>
      </c>
      <c r="C2" s="366"/>
      <c r="D2" s="366"/>
      <c r="E2" s="366"/>
      <c r="F2" s="366"/>
      <c r="G2" s="366"/>
      <c r="H2" s="367"/>
    </row>
    <row r="3" spans="2:8" x14ac:dyDescent="0.2">
      <c r="B3" s="40">
        <v>1</v>
      </c>
      <c r="C3" s="460" t="s">
        <v>73</v>
      </c>
      <c r="D3" s="461"/>
      <c r="E3" s="461"/>
      <c r="F3" s="461"/>
      <c r="G3" s="461"/>
      <c r="H3" s="462"/>
    </row>
    <row r="4" spans="2:8" ht="45.1" customHeight="1" x14ac:dyDescent="0.2">
      <c r="B4" s="26">
        <v>1.1000000000000001</v>
      </c>
      <c r="C4" s="410" t="s">
        <v>74</v>
      </c>
      <c r="D4" s="410"/>
      <c r="E4" s="678"/>
      <c r="F4" s="679"/>
      <c r="G4" s="679"/>
      <c r="H4" s="680"/>
    </row>
    <row r="5" spans="2:8" ht="45.1" customHeight="1" x14ac:dyDescent="0.2">
      <c r="B5" s="26">
        <v>1.2</v>
      </c>
      <c r="C5" s="410" t="s">
        <v>75</v>
      </c>
      <c r="D5" s="410"/>
      <c r="E5" s="678"/>
      <c r="F5" s="679"/>
      <c r="G5" s="679"/>
      <c r="H5" s="680"/>
    </row>
    <row r="6" spans="2:8" ht="45.1" customHeight="1" x14ac:dyDescent="0.2">
      <c r="B6" s="325">
        <v>1.3</v>
      </c>
      <c r="C6" s="410" t="s">
        <v>76</v>
      </c>
      <c r="D6" s="27" t="s">
        <v>214</v>
      </c>
      <c r="E6" s="678"/>
      <c r="F6" s="679"/>
      <c r="G6" s="679"/>
      <c r="H6" s="680"/>
    </row>
    <row r="7" spans="2:8" ht="45.1" customHeight="1" x14ac:dyDescent="0.2">
      <c r="B7" s="325"/>
      <c r="C7" s="410"/>
      <c r="D7" s="27" t="s">
        <v>215</v>
      </c>
      <c r="E7" s="678"/>
      <c r="F7" s="679"/>
      <c r="G7" s="679"/>
      <c r="H7" s="680"/>
    </row>
    <row r="8" spans="2:8" ht="45.1" customHeight="1" x14ac:dyDescent="0.2">
      <c r="B8" s="325"/>
      <c r="C8" s="410"/>
      <c r="D8" s="27" t="s">
        <v>216</v>
      </c>
      <c r="E8" s="678"/>
      <c r="F8" s="679"/>
      <c r="G8" s="679"/>
      <c r="H8" s="680"/>
    </row>
    <row r="9" spans="2:8" ht="45.1" customHeight="1" x14ac:dyDescent="0.2">
      <c r="B9" s="325">
        <v>1.4</v>
      </c>
      <c r="C9" s="410" t="s">
        <v>77</v>
      </c>
      <c r="D9" s="27" t="s">
        <v>217</v>
      </c>
      <c r="E9" s="678"/>
      <c r="F9" s="679"/>
      <c r="G9" s="679"/>
      <c r="H9" s="680"/>
    </row>
    <row r="10" spans="2:8" ht="45.1" customHeight="1" x14ac:dyDescent="0.2">
      <c r="B10" s="325"/>
      <c r="C10" s="410"/>
      <c r="D10" s="27" t="s">
        <v>218</v>
      </c>
      <c r="E10" s="678"/>
      <c r="F10" s="679"/>
      <c r="G10" s="679"/>
      <c r="H10" s="680"/>
    </row>
    <row r="11" spans="2:8" ht="45.1" customHeight="1" x14ac:dyDescent="0.2">
      <c r="B11" s="26">
        <v>1.5</v>
      </c>
      <c r="C11" s="410" t="s">
        <v>212</v>
      </c>
      <c r="D11" s="410"/>
      <c r="E11" s="678"/>
      <c r="F11" s="679"/>
      <c r="G11" s="679"/>
      <c r="H11" s="680"/>
    </row>
    <row r="12" spans="2:8" ht="45.1" customHeight="1" thickBot="1" x14ac:dyDescent="0.25">
      <c r="B12" s="212">
        <v>1.6</v>
      </c>
      <c r="C12" s="452" t="s">
        <v>78</v>
      </c>
      <c r="D12" s="452"/>
      <c r="E12" s="453"/>
      <c r="F12" s="681"/>
      <c r="G12" s="681"/>
      <c r="H12" s="454"/>
    </row>
    <row r="13" spans="2:8" x14ac:dyDescent="0.2">
      <c r="B13" s="40">
        <v>2</v>
      </c>
      <c r="C13" s="460" t="s">
        <v>79</v>
      </c>
      <c r="D13" s="461"/>
      <c r="E13" s="461"/>
      <c r="F13" s="461"/>
      <c r="G13" s="461"/>
      <c r="H13" s="462"/>
    </row>
    <row r="14" spans="2:8" ht="15.05" customHeight="1" x14ac:dyDescent="0.2">
      <c r="B14" s="360">
        <v>2.1</v>
      </c>
      <c r="C14" s="387" t="s">
        <v>80</v>
      </c>
      <c r="D14" s="519" t="s">
        <v>82</v>
      </c>
      <c r="E14" s="520"/>
      <c r="F14" s="294" t="s">
        <v>81</v>
      </c>
      <c r="G14" s="294" t="s">
        <v>83</v>
      </c>
      <c r="H14" s="295" t="s">
        <v>84</v>
      </c>
    </row>
    <row r="15" spans="2:8" ht="30.05" customHeight="1" x14ac:dyDescent="0.2">
      <c r="B15" s="361"/>
      <c r="C15" s="368"/>
      <c r="D15" s="521"/>
      <c r="E15" s="522"/>
      <c r="F15" s="308"/>
      <c r="G15" s="309"/>
      <c r="H15" s="682"/>
    </row>
    <row r="16" spans="2:8" ht="30.05" customHeight="1" x14ac:dyDescent="0.2">
      <c r="B16" s="361"/>
      <c r="C16" s="368"/>
      <c r="D16" s="523"/>
      <c r="E16" s="524"/>
      <c r="F16" s="310"/>
      <c r="G16" s="302"/>
      <c r="H16" s="304"/>
    </row>
    <row r="17" spans="2:12" ht="30.05" customHeight="1" x14ac:dyDescent="0.2">
      <c r="B17" s="361"/>
      <c r="C17" s="368"/>
      <c r="D17" s="523"/>
      <c r="E17" s="524"/>
      <c r="F17" s="310"/>
      <c r="G17" s="302"/>
      <c r="H17" s="304"/>
    </row>
    <row r="18" spans="2:12" ht="30.05" customHeight="1" x14ac:dyDescent="0.2">
      <c r="B18" s="361"/>
      <c r="C18" s="368"/>
      <c r="D18" s="523"/>
      <c r="E18" s="524"/>
      <c r="F18" s="310"/>
      <c r="G18" s="302"/>
      <c r="H18" s="304"/>
    </row>
    <row r="19" spans="2:12" ht="30.05" customHeight="1" x14ac:dyDescent="0.2">
      <c r="B19" s="378"/>
      <c r="C19" s="403"/>
      <c r="D19" s="525"/>
      <c r="E19" s="526"/>
      <c r="F19" s="311"/>
      <c r="G19" s="312"/>
      <c r="H19" s="683"/>
    </row>
    <row r="20" spans="2:12" ht="45.1" customHeight="1" thickBot="1" x14ac:dyDescent="0.25">
      <c r="B20" s="212">
        <v>2.2000000000000002</v>
      </c>
      <c r="C20" s="452" t="s">
        <v>85</v>
      </c>
      <c r="D20" s="452"/>
      <c r="E20" s="549"/>
      <c r="F20" s="549"/>
      <c r="G20" s="549"/>
      <c r="H20" s="550"/>
    </row>
    <row r="21" spans="2:12" x14ac:dyDescent="0.2">
      <c r="B21" s="44">
        <v>3</v>
      </c>
      <c r="C21" s="460" t="s">
        <v>86</v>
      </c>
      <c r="D21" s="461"/>
      <c r="E21" s="461"/>
      <c r="F21" s="461"/>
      <c r="G21" s="461"/>
      <c r="H21" s="462"/>
    </row>
    <row r="22" spans="2:12" ht="15.05" customHeight="1" x14ac:dyDescent="0.2">
      <c r="B22" s="325"/>
      <c r="C22" s="410" t="s">
        <v>87</v>
      </c>
      <c r="D22" s="540" t="s">
        <v>88</v>
      </c>
      <c r="E22" s="541"/>
      <c r="F22" s="542" t="s">
        <v>89</v>
      </c>
      <c r="G22" s="543"/>
      <c r="H22" s="544"/>
    </row>
    <row r="23" spans="2:12" ht="30.05" customHeight="1" x14ac:dyDescent="0.2">
      <c r="B23" s="325"/>
      <c r="C23" s="410"/>
      <c r="D23" s="299"/>
      <c r="E23" s="300"/>
      <c r="F23" s="545"/>
      <c r="G23" s="546"/>
      <c r="H23" s="301"/>
    </row>
    <row r="24" spans="2:12" ht="30.05" customHeight="1" x14ac:dyDescent="0.2">
      <c r="B24" s="325"/>
      <c r="C24" s="410"/>
      <c r="D24" s="302"/>
      <c r="E24" s="303"/>
      <c r="F24" s="531"/>
      <c r="G24" s="524"/>
      <c r="H24" s="304"/>
    </row>
    <row r="25" spans="2:12" ht="30.05" customHeight="1" x14ac:dyDescent="0.2">
      <c r="B25" s="325"/>
      <c r="C25" s="410"/>
      <c r="D25" s="302"/>
      <c r="E25" s="303"/>
      <c r="F25" s="531"/>
      <c r="G25" s="524"/>
      <c r="H25" s="304"/>
    </row>
    <row r="26" spans="2:12" ht="30.05" customHeight="1" x14ac:dyDescent="0.2">
      <c r="B26" s="325"/>
      <c r="C26" s="410"/>
      <c r="D26" s="302"/>
      <c r="E26" s="303"/>
      <c r="F26" s="531"/>
      <c r="G26" s="524"/>
      <c r="H26" s="304"/>
    </row>
    <row r="27" spans="2:12" ht="30.05" customHeight="1" x14ac:dyDescent="0.2">
      <c r="B27" s="325"/>
      <c r="C27" s="410"/>
      <c r="D27" s="302"/>
      <c r="E27" s="303"/>
      <c r="F27" s="531"/>
      <c r="G27" s="524"/>
      <c r="H27" s="304"/>
    </row>
    <row r="28" spans="2:12" x14ac:dyDescent="0.2">
      <c r="B28" s="325"/>
      <c r="C28" s="410"/>
      <c r="D28" s="305"/>
      <c r="E28" s="306"/>
      <c r="F28" s="532"/>
      <c r="G28" s="533"/>
      <c r="H28" s="307"/>
    </row>
    <row r="29" spans="2:12" x14ac:dyDescent="0.2">
      <c r="B29" s="325"/>
      <c r="C29" s="410"/>
      <c r="D29" s="42" t="s">
        <v>90</v>
      </c>
      <c r="E29" s="297">
        <f>SUM(E23:E28)</f>
        <v>0</v>
      </c>
      <c r="F29" s="551" t="s">
        <v>90</v>
      </c>
      <c r="G29" s="392"/>
      <c r="H29" s="298">
        <f>SUM(H23:H28)</f>
        <v>0</v>
      </c>
    </row>
    <row r="30" spans="2:12" ht="14.4" customHeight="1" x14ac:dyDescent="0.2">
      <c r="B30" s="325"/>
      <c r="C30" s="410"/>
      <c r="D30" s="409" t="s">
        <v>213</v>
      </c>
      <c r="E30" s="527"/>
      <c r="F30" s="528"/>
      <c r="G30" s="547"/>
      <c r="H30" s="548"/>
      <c r="L30" s="296" t="s">
        <v>372</v>
      </c>
    </row>
    <row r="31" spans="2:12" ht="14.4" customHeight="1" x14ac:dyDescent="0.2">
      <c r="B31" s="325"/>
      <c r="C31" s="410"/>
      <c r="D31" s="534" t="s">
        <v>375</v>
      </c>
      <c r="E31" s="535"/>
      <c r="F31" s="536"/>
      <c r="G31" s="471"/>
      <c r="H31" s="472"/>
      <c r="L31" s="27" t="s">
        <v>373</v>
      </c>
    </row>
    <row r="32" spans="2:12" ht="14.4" customHeight="1" x14ac:dyDescent="0.2">
      <c r="B32" s="325"/>
      <c r="C32" s="410" t="s">
        <v>91</v>
      </c>
      <c r="D32" s="529" t="s">
        <v>88</v>
      </c>
      <c r="E32" s="530"/>
      <c r="F32" s="552" t="s">
        <v>89</v>
      </c>
      <c r="G32" s="553"/>
      <c r="H32" s="554"/>
      <c r="L32" s="27" t="s">
        <v>374</v>
      </c>
    </row>
    <row r="33" spans="2:8" ht="30.05" customHeight="1" x14ac:dyDescent="0.2">
      <c r="B33" s="325"/>
      <c r="C33" s="410"/>
      <c r="D33" s="299"/>
      <c r="E33" s="300"/>
      <c r="F33" s="545"/>
      <c r="G33" s="546"/>
      <c r="H33" s="301"/>
    </row>
    <row r="34" spans="2:8" ht="30.05" customHeight="1" x14ac:dyDescent="0.2">
      <c r="B34" s="325"/>
      <c r="C34" s="410"/>
      <c r="D34" s="302"/>
      <c r="E34" s="303"/>
      <c r="F34" s="531"/>
      <c r="G34" s="524"/>
      <c r="H34" s="304"/>
    </row>
    <row r="35" spans="2:8" ht="30.05" customHeight="1" x14ac:dyDescent="0.2">
      <c r="B35" s="325"/>
      <c r="C35" s="410"/>
      <c r="D35" s="302"/>
      <c r="E35" s="303"/>
      <c r="F35" s="531"/>
      <c r="G35" s="524"/>
      <c r="H35" s="304"/>
    </row>
    <row r="36" spans="2:8" ht="30.05" customHeight="1" x14ac:dyDescent="0.2">
      <c r="B36" s="325"/>
      <c r="C36" s="410"/>
      <c r="D36" s="302"/>
      <c r="E36" s="303"/>
      <c r="F36" s="531"/>
      <c r="G36" s="524"/>
      <c r="H36" s="304"/>
    </row>
    <row r="37" spans="2:8" ht="30.05" customHeight="1" x14ac:dyDescent="0.2">
      <c r="B37" s="325"/>
      <c r="C37" s="410"/>
      <c r="D37" s="302"/>
      <c r="E37" s="303"/>
      <c r="F37" s="531"/>
      <c r="G37" s="524"/>
      <c r="H37" s="304"/>
    </row>
    <row r="38" spans="2:8" x14ac:dyDescent="0.2">
      <c r="B38" s="325"/>
      <c r="C38" s="410"/>
      <c r="D38" s="305"/>
      <c r="E38" s="306"/>
      <c r="F38" s="532"/>
      <c r="G38" s="533"/>
      <c r="H38" s="307"/>
    </row>
    <row r="39" spans="2:8" x14ac:dyDescent="0.2">
      <c r="B39" s="325"/>
      <c r="C39" s="410"/>
      <c r="D39" s="42" t="s">
        <v>90</v>
      </c>
      <c r="E39" s="297">
        <f>SUM(E33:E38)</f>
        <v>0</v>
      </c>
      <c r="F39" s="551" t="s">
        <v>90</v>
      </c>
      <c r="G39" s="392"/>
      <c r="H39" s="298">
        <f>SUM(H33:H38)</f>
        <v>0</v>
      </c>
    </row>
    <row r="40" spans="2:8" ht="14.4" customHeight="1" x14ac:dyDescent="0.2">
      <c r="B40" s="325"/>
      <c r="C40" s="410"/>
      <c r="D40" s="409" t="s">
        <v>213</v>
      </c>
      <c r="E40" s="527"/>
      <c r="F40" s="528"/>
      <c r="G40" s="547"/>
      <c r="H40" s="548"/>
    </row>
    <row r="41" spans="2:8" ht="14.4" customHeight="1" x14ac:dyDescent="0.2">
      <c r="B41" s="325"/>
      <c r="C41" s="410"/>
      <c r="D41" s="534" t="s">
        <v>375</v>
      </c>
      <c r="E41" s="535"/>
      <c r="F41" s="536"/>
      <c r="G41" s="471"/>
      <c r="H41" s="472"/>
    </row>
    <row r="42" spans="2:8" ht="45.1" customHeight="1" thickBot="1" x14ac:dyDescent="0.25">
      <c r="B42" s="326"/>
      <c r="C42" s="41" t="s">
        <v>92</v>
      </c>
      <c r="D42" s="537"/>
      <c r="E42" s="538"/>
      <c r="F42" s="538"/>
      <c r="G42" s="538"/>
      <c r="H42" s="539"/>
    </row>
  </sheetData>
  <sheetProtection algorithmName="SHA-512" hashValue="zJs3dyKjHPG/YK1Y+nQdM+wdj8xe2y/AjNwy75REaykmGl31SghJjnwuEFV0BnrV4KKs9UvOJc7JnwBWqGN3Yg==" saltValue="4LatvHJHjCV+buy4rc/3DA==" spinCount="100000" sheet="1" objects="1" scenarios="1"/>
  <mergeCells count="61">
    <mergeCell ref="D18:E18"/>
    <mergeCell ref="F28:G28"/>
    <mergeCell ref="F29:G29"/>
    <mergeCell ref="F32:H32"/>
    <mergeCell ref="F33:G33"/>
    <mergeCell ref="C20:D20"/>
    <mergeCell ref="C21:H21"/>
    <mergeCell ref="D31:F31"/>
    <mergeCell ref="G30:H30"/>
    <mergeCell ref="G40:H40"/>
    <mergeCell ref="C32:C41"/>
    <mergeCell ref="E20:H20"/>
    <mergeCell ref="F34:G34"/>
    <mergeCell ref="F26:G26"/>
    <mergeCell ref="F37:G37"/>
    <mergeCell ref="F39:G39"/>
    <mergeCell ref="D40:F40"/>
    <mergeCell ref="G41:H41"/>
    <mergeCell ref="B22:B42"/>
    <mergeCell ref="C22:C31"/>
    <mergeCell ref="D30:F30"/>
    <mergeCell ref="G31:H31"/>
    <mergeCell ref="D32:E32"/>
    <mergeCell ref="F36:G36"/>
    <mergeCell ref="F25:G25"/>
    <mergeCell ref="F27:G27"/>
    <mergeCell ref="F35:G35"/>
    <mergeCell ref="F38:G38"/>
    <mergeCell ref="D41:F41"/>
    <mergeCell ref="D42:H42"/>
    <mergeCell ref="D22:E22"/>
    <mergeCell ref="F22:H22"/>
    <mergeCell ref="F23:G23"/>
    <mergeCell ref="F24:G24"/>
    <mergeCell ref="B14:B19"/>
    <mergeCell ref="C13:H13"/>
    <mergeCell ref="B9:B10"/>
    <mergeCell ref="C9:C10"/>
    <mergeCell ref="C11:D11"/>
    <mergeCell ref="C12:D12"/>
    <mergeCell ref="E9:H9"/>
    <mergeCell ref="E10:H10"/>
    <mergeCell ref="E11:H11"/>
    <mergeCell ref="E12:H12"/>
    <mergeCell ref="C14:C19"/>
    <mergeCell ref="D14:E14"/>
    <mergeCell ref="D15:E15"/>
    <mergeCell ref="D16:E16"/>
    <mergeCell ref="D17:E17"/>
    <mergeCell ref="D19:E19"/>
    <mergeCell ref="B2:H2"/>
    <mergeCell ref="B6:B8"/>
    <mergeCell ref="C6:C8"/>
    <mergeCell ref="C4:D4"/>
    <mergeCell ref="C5:D5"/>
    <mergeCell ref="C3:H3"/>
    <mergeCell ref="E4:H4"/>
    <mergeCell ref="E5:H5"/>
    <mergeCell ref="E6:H6"/>
    <mergeCell ref="E7:H7"/>
    <mergeCell ref="E8:H8"/>
  </mergeCells>
  <phoneticPr fontId="1"/>
  <conditionalFormatting sqref="D15:H19">
    <cfRule type="notContainsBlanks" dxfId="30" priority="12">
      <formula>LEN(TRIM(D15))&gt;0</formula>
    </cfRule>
  </conditionalFormatting>
  <conditionalFormatting sqref="D23:H24 D25:F25 H25 D26:H26 D27:F27 H27 D28:H28">
    <cfRule type="notContainsBlanks" dxfId="29" priority="5">
      <formula>LEN(TRIM(D23))&gt;0</formula>
    </cfRule>
  </conditionalFormatting>
  <conditionalFormatting sqref="D33:H34 D35:F35 H35 D36:H36 D37:F37 H37 D38:H38">
    <cfRule type="notContainsBlanks" dxfId="28" priority="1">
      <formula>LEN(TRIM(D33))&gt;0</formula>
    </cfRule>
  </conditionalFormatting>
  <conditionalFormatting sqref="D42:H42">
    <cfRule type="notContainsBlanks" dxfId="27" priority="9">
      <formula>LEN(TRIM(D42))&gt;0</formula>
    </cfRule>
  </conditionalFormatting>
  <conditionalFormatting sqref="E4:H12">
    <cfRule type="notContainsBlanks" dxfId="26" priority="14">
      <formula>LEN(TRIM(E4))&gt;0</formula>
    </cfRule>
  </conditionalFormatting>
  <conditionalFormatting sqref="E20:H20">
    <cfRule type="notContainsBlanks" dxfId="25" priority="11">
      <formula>LEN(TRIM(E20))&gt;0</formula>
    </cfRule>
  </conditionalFormatting>
  <conditionalFormatting sqref="G30:H31 G40:H41">
    <cfRule type="notContainsBlanks" dxfId="24" priority="10">
      <formula>LEN(TRIM(G30))&gt;0</formula>
    </cfRule>
  </conditionalFormatting>
  <dataValidations count="1">
    <dataValidation type="list" allowBlank="1" showInputMessage="1" showErrorMessage="1" sqref="G30:H31 G40:H41" xr:uid="{84147CF9-C2F7-42C3-BAD0-0757E3229DDC}">
      <formula1>$L$31:$L$32</formula1>
    </dataValidation>
  </dataValidations>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8C329-67B7-4BE5-BD28-657B1CDEE420}">
  <sheetPr>
    <tabColor rgb="FFFF0000"/>
    <pageSetUpPr fitToPage="1"/>
  </sheetPr>
  <dimension ref="B1:G24"/>
  <sheetViews>
    <sheetView view="pageBreakPreview" topLeftCell="A7" zoomScaleNormal="100" zoomScaleSheetLayoutView="100" workbookViewId="0">
      <selection activeCell="D18" sqref="D18"/>
    </sheetView>
  </sheetViews>
  <sheetFormatPr defaultRowHeight="13.8" x14ac:dyDescent="0.2"/>
  <cols>
    <col min="1" max="1" width="1.77734375" style="5" customWidth="1"/>
    <col min="2" max="2" width="4.44140625" style="47" customWidth="1"/>
    <col min="3" max="3" width="19.88671875" style="47" customWidth="1"/>
    <col min="4" max="4" width="110.6640625" style="5" customWidth="1"/>
    <col min="5" max="5" width="1.77734375" style="5" customWidth="1"/>
    <col min="6" max="6" width="49.109375" style="5" customWidth="1"/>
    <col min="7" max="16384" width="8.88671875" style="5"/>
  </cols>
  <sheetData>
    <row r="1" spans="2:7" ht="14.4" thickBot="1" x14ac:dyDescent="0.25"/>
    <row r="2" spans="2:7" ht="20.05" customHeight="1" x14ac:dyDescent="0.2">
      <c r="B2" s="565" t="s">
        <v>93</v>
      </c>
      <c r="C2" s="566"/>
      <c r="D2" s="567"/>
    </row>
    <row r="3" spans="2:7" ht="30.05" customHeight="1" x14ac:dyDescent="0.2">
      <c r="B3" s="572" t="s">
        <v>94</v>
      </c>
      <c r="C3" s="573"/>
      <c r="D3" s="560"/>
    </row>
    <row r="4" spans="2:7" ht="14.4" x14ac:dyDescent="0.2">
      <c r="B4" s="49" t="s">
        <v>95</v>
      </c>
      <c r="C4" s="50"/>
      <c r="D4" s="51"/>
    </row>
    <row r="5" spans="2:7" ht="30.05" customHeight="1" x14ac:dyDescent="0.2">
      <c r="B5" s="52" t="s">
        <v>226</v>
      </c>
      <c r="C5" s="560" t="s">
        <v>219</v>
      </c>
      <c r="D5" s="560"/>
    </row>
    <row r="6" spans="2:7" ht="30.05" customHeight="1" x14ac:dyDescent="0.2">
      <c r="B6" s="52" t="s">
        <v>227</v>
      </c>
      <c r="C6" s="560" t="s">
        <v>220</v>
      </c>
      <c r="D6" s="560"/>
    </row>
    <row r="7" spans="2:7" ht="30.05" customHeight="1" x14ac:dyDescent="0.2">
      <c r="B7" s="52" t="s">
        <v>228</v>
      </c>
      <c r="C7" s="560" t="s">
        <v>221</v>
      </c>
      <c r="D7" s="560"/>
    </row>
    <row r="8" spans="2:7" ht="30.05" customHeight="1" x14ac:dyDescent="0.2">
      <c r="B8" s="52" t="s">
        <v>229</v>
      </c>
      <c r="C8" s="560" t="s">
        <v>222</v>
      </c>
      <c r="D8" s="560"/>
    </row>
    <row r="9" spans="2:7" ht="30.05" customHeight="1" x14ac:dyDescent="0.2">
      <c r="B9" s="52" t="s">
        <v>230</v>
      </c>
      <c r="C9" s="560" t="s">
        <v>223</v>
      </c>
      <c r="D9" s="560"/>
    </row>
    <row r="10" spans="2:7" ht="30.05" customHeight="1" x14ac:dyDescent="0.2">
      <c r="B10" s="52" t="s">
        <v>231</v>
      </c>
      <c r="C10" s="560" t="s">
        <v>224</v>
      </c>
      <c r="D10" s="560"/>
    </row>
    <row r="11" spans="2:7" ht="30.05" customHeight="1" x14ac:dyDescent="0.2">
      <c r="B11" s="52" t="s">
        <v>232</v>
      </c>
      <c r="C11" s="560" t="s">
        <v>225</v>
      </c>
      <c r="D11" s="560"/>
    </row>
    <row r="12" spans="2:7" ht="14.4" x14ac:dyDescent="0.2">
      <c r="B12" s="49"/>
      <c r="C12" s="50"/>
      <c r="D12" s="51"/>
    </row>
    <row r="13" spans="2:7" ht="14.4" x14ac:dyDescent="0.2">
      <c r="B13" s="570" t="s">
        <v>96</v>
      </c>
      <c r="C13" s="571"/>
      <c r="D13" s="561"/>
    </row>
    <row r="14" spans="2:7" ht="30.05" customHeight="1" x14ac:dyDescent="0.2">
      <c r="B14" s="53" t="s">
        <v>226</v>
      </c>
      <c r="C14" s="561" t="s">
        <v>233</v>
      </c>
      <c r="D14" s="561"/>
      <c r="G14" s="48" t="s">
        <v>193</v>
      </c>
    </row>
    <row r="15" spans="2:7" ht="30.05" customHeight="1" x14ac:dyDescent="0.2">
      <c r="B15" s="53" t="s">
        <v>227</v>
      </c>
      <c r="C15" s="561" t="s">
        <v>234</v>
      </c>
      <c r="D15" s="561"/>
      <c r="G15" s="48" t="s">
        <v>193</v>
      </c>
    </row>
    <row r="16" spans="2:7" ht="30.05" customHeight="1" x14ac:dyDescent="0.2">
      <c r="B16" s="53" t="s">
        <v>228</v>
      </c>
      <c r="C16" s="561" t="s">
        <v>235</v>
      </c>
      <c r="D16" s="561"/>
      <c r="G16" s="48" t="s">
        <v>193</v>
      </c>
    </row>
    <row r="17" spans="2:7" ht="14.4" x14ac:dyDescent="0.2">
      <c r="B17" s="49" t="s">
        <v>11</v>
      </c>
      <c r="C17" s="50"/>
      <c r="D17" s="51"/>
    </row>
    <row r="18" spans="2:7" ht="14.4" x14ac:dyDescent="0.2">
      <c r="B18" s="568" t="s">
        <v>239</v>
      </c>
      <c r="C18" s="569"/>
      <c r="D18" s="313"/>
    </row>
    <row r="19" spans="2:7" ht="14.4" x14ac:dyDescent="0.2">
      <c r="B19" s="568" t="s">
        <v>238</v>
      </c>
      <c r="C19" s="569"/>
      <c r="D19" s="313"/>
      <c r="F19" s="555"/>
      <c r="G19" s="556"/>
    </row>
    <row r="20" spans="2:7" ht="14.4" x14ac:dyDescent="0.2">
      <c r="B20" s="568" t="s">
        <v>237</v>
      </c>
      <c r="C20" s="569"/>
      <c r="D20" s="313"/>
      <c r="F20" s="555"/>
      <c r="G20" s="556"/>
    </row>
    <row r="21" spans="2:7" ht="14.4" x14ac:dyDescent="0.2">
      <c r="B21" s="568" t="s">
        <v>236</v>
      </c>
      <c r="C21" s="569"/>
      <c r="D21" s="54"/>
      <c r="F21" s="555"/>
      <c r="G21" s="556"/>
    </row>
    <row r="22" spans="2:7" ht="14.4" customHeight="1" thickBot="1" x14ac:dyDescent="0.25">
      <c r="B22" s="557" t="s">
        <v>97</v>
      </c>
      <c r="C22" s="558"/>
      <c r="D22" s="559"/>
      <c r="F22" s="555"/>
      <c r="G22" s="556"/>
    </row>
    <row r="23" spans="2:7" ht="14.4" x14ac:dyDescent="0.2">
      <c r="B23" s="562" t="s">
        <v>98</v>
      </c>
      <c r="C23" s="563"/>
      <c r="D23" s="564"/>
    </row>
    <row r="24" spans="2:7" ht="15.05" thickBot="1" x14ac:dyDescent="0.25">
      <c r="B24" s="557" t="s">
        <v>99</v>
      </c>
      <c r="C24" s="558"/>
      <c r="D24" s="559"/>
    </row>
  </sheetData>
  <sheetProtection algorithmName="SHA-512" hashValue="tQaKnxY0lA4oqszVUJsHGNzakhBNh0znXaHorc7LLpHQQqHK0lpuK/RvtmZ9YX+Fa7KXy1vt646l6pyLobZhLw==" saltValue="b8MGQhsmU/D+BYj6mXoeLQ==" spinCount="100000" sheet="1" objects="1" scenarios="1"/>
  <mergeCells count="24">
    <mergeCell ref="B24:D24"/>
    <mergeCell ref="B23:D23"/>
    <mergeCell ref="B2:D2"/>
    <mergeCell ref="B18:C18"/>
    <mergeCell ref="B19:C19"/>
    <mergeCell ref="B20:C20"/>
    <mergeCell ref="B21:C21"/>
    <mergeCell ref="C5:D5"/>
    <mergeCell ref="C6:D6"/>
    <mergeCell ref="C7:D7"/>
    <mergeCell ref="B13:D13"/>
    <mergeCell ref="C16:D16"/>
    <mergeCell ref="B3:D3"/>
    <mergeCell ref="C8:D8"/>
    <mergeCell ref="C9:D9"/>
    <mergeCell ref="F21:G21"/>
    <mergeCell ref="F22:G22"/>
    <mergeCell ref="B22:D22"/>
    <mergeCell ref="C10:D10"/>
    <mergeCell ref="C11:D11"/>
    <mergeCell ref="C14:D14"/>
    <mergeCell ref="F19:G19"/>
    <mergeCell ref="F20:G20"/>
    <mergeCell ref="C15:D15"/>
  </mergeCells>
  <phoneticPr fontId="1"/>
  <conditionalFormatting sqref="D18:D20">
    <cfRule type="notContainsBlanks" dxfId="23" priority="1">
      <formula>LEN(TRIM(D18))&gt;0</formula>
    </cfRule>
  </conditionalFormatting>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1A645-BF73-4ABB-81E0-7E975B79E358}">
  <sheetPr>
    <tabColor rgb="FFFFFF00"/>
    <pageSetUpPr fitToPage="1"/>
  </sheetPr>
  <dimension ref="B1:S109"/>
  <sheetViews>
    <sheetView view="pageBreakPreview" zoomScaleNormal="85" zoomScaleSheetLayoutView="100" workbookViewId="0">
      <selection activeCell="B2" sqref="B2:L2"/>
    </sheetView>
  </sheetViews>
  <sheetFormatPr defaultColWidth="8.6640625" defaultRowHeight="12.55" x14ac:dyDescent="0.2"/>
  <cols>
    <col min="1" max="1" width="0.6640625" style="55" customWidth="1"/>
    <col min="2" max="2" width="3.21875" style="55" bestFit="1" customWidth="1"/>
    <col min="3" max="3" width="3.77734375" style="57" bestFit="1" customWidth="1"/>
    <col min="4" max="4" width="44.109375" style="56" customWidth="1"/>
    <col min="5" max="5" width="5.109375" style="55" bestFit="1" customWidth="1"/>
    <col min="6" max="6" width="11.109375" style="55" bestFit="1" customWidth="1"/>
    <col min="7" max="8" width="12.33203125" style="55" bestFit="1" customWidth="1"/>
    <col min="9" max="9" width="12.44140625" style="55" bestFit="1" customWidth="1"/>
    <col min="10" max="10" width="11.88671875" style="55" bestFit="1" customWidth="1"/>
    <col min="11" max="11" width="6.88671875" style="55" bestFit="1" customWidth="1"/>
    <col min="12" max="12" width="8.6640625" style="55"/>
    <col min="13" max="14" width="1.109375" style="55" customWidth="1"/>
    <col min="15" max="15" width="34.6640625" style="55" customWidth="1"/>
    <col min="16" max="19" width="16.21875" style="55" customWidth="1"/>
    <col min="20" max="16384" width="8.6640625" style="55"/>
  </cols>
  <sheetData>
    <row r="1" spans="2:19" ht="13.15" thickBot="1" x14ac:dyDescent="0.25"/>
    <row r="2" spans="2:19" ht="13.8" thickBot="1" x14ac:dyDescent="0.25">
      <c r="B2" s="690" t="s">
        <v>388</v>
      </c>
      <c r="C2" s="691"/>
      <c r="D2" s="691"/>
      <c r="E2" s="691"/>
      <c r="F2" s="691"/>
      <c r="G2" s="691"/>
      <c r="H2" s="691"/>
      <c r="I2" s="691"/>
      <c r="J2" s="691"/>
      <c r="K2" s="691"/>
      <c r="L2" s="692"/>
    </row>
    <row r="3" spans="2:19" ht="13.15" x14ac:dyDescent="0.2">
      <c r="B3" s="588" t="s">
        <v>262</v>
      </c>
      <c r="C3" s="589"/>
      <c r="D3" s="589"/>
      <c r="E3" s="589"/>
      <c r="F3" s="589"/>
      <c r="G3" s="589"/>
      <c r="H3" s="589"/>
      <c r="I3" s="589"/>
      <c r="J3" s="589"/>
      <c r="K3" s="58"/>
      <c r="L3" s="314"/>
    </row>
    <row r="4" spans="2:19" x14ac:dyDescent="0.2">
      <c r="B4" s="590" t="s">
        <v>261</v>
      </c>
      <c r="C4" s="591"/>
      <c r="D4" s="591"/>
      <c r="E4" s="591"/>
      <c r="F4" s="591"/>
      <c r="G4" s="591"/>
      <c r="H4" s="591"/>
      <c r="I4" s="591"/>
      <c r="J4" s="591"/>
      <c r="K4" s="58"/>
      <c r="L4" s="314"/>
    </row>
    <row r="5" spans="2:19" x14ac:dyDescent="0.2">
      <c r="B5" s="592" t="s">
        <v>260</v>
      </c>
      <c r="C5" s="593"/>
      <c r="D5" s="593"/>
      <c r="E5" s="593"/>
      <c r="F5" s="593"/>
      <c r="G5" s="593"/>
      <c r="H5" s="593"/>
      <c r="I5" s="593"/>
      <c r="J5" s="593"/>
      <c r="K5" s="58"/>
      <c r="L5" s="314"/>
    </row>
    <row r="6" spans="2:19" x14ac:dyDescent="0.2">
      <c r="B6" s="592" t="s">
        <v>259</v>
      </c>
      <c r="C6" s="593"/>
      <c r="D6" s="593"/>
      <c r="E6" s="593"/>
      <c r="F6" s="593"/>
      <c r="G6" s="593"/>
      <c r="H6" s="593"/>
      <c r="I6" s="593"/>
      <c r="J6" s="593"/>
      <c r="K6" s="58"/>
      <c r="L6" s="314"/>
    </row>
    <row r="7" spans="2:19" x14ac:dyDescent="0.2">
      <c r="B7" s="592" t="s">
        <v>258</v>
      </c>
      <c r="C7" s="593"/>
      <c r="D7" s="593"/>
      <c r="E7" s="593"/>
      <c r="F7" s="593"/>
      <c r="G7" s="593"/>
      <c r="H7" s="593"/>
      <c r="I7" s="593"/>
      <c r="J7" s="593"/>
      <c r="K7" s="58"/>
      <c r="L7" s="314"/>
    </row>
    <row r="8" spans="2:19" ht="13.15" thickBot="1" x14ac:dyDescent="0.25">
      <c r="B8" s="594" t="s">
        <v>257</v>
      </c>
      <c r="C8" s="595"/>
      <c r="D8" s="595"/>
      <c r="E8" s="595"/>
      <c r="F8" s="595"/>
      <c r="G8" s="595"/>
      <c r="H8" s="595"/>
      <c r="I8" s="595"/>
      <c r="J8" s="595"/>
      <c r="K8" s="185"/>
      <c r="L8" s="184"/>
    </row>
    <row r="9" spans="2:19" x14ac:dyDescent="0.2">
      <c r="B9" s="140"/>
      <c r="C9" s="140"/>
      <c r="D9" s="140"/>
      <c r="E9" s="140"/>
      <c r="F9" s="140"/>
      <c r="G9" s="140"/>
      <c r="H9" s="140"/>
      <c r="I9" s="140"/>
      <c r="J9" s="140"/>
    </row>
    <row r="10" spans="2:19" ht="13.15" thickBot="1" x14ac:dyDescent="0.25">
      <c r="B10" s="140"/>
      <c r="C10" s="140"/>
      <c r="D10" s="140"/>
      <c r="E10" s="140"/>
      <c r="F10" s="140"/>
      <c r="G10" s="140"/>
      <c r="H10" s="140"/>
      <c r="I10" s="140"/>
      <c r="J10" s="140"/>
    </row>
    <row r="11" spans="2:19" ht="13.8" thickTop="1" x14ac:dyDescent="0.2">
      <c r="B11" s="140"/>
      <c r="C11" s="140"/>
      <c r="O11" s="626"/>
      <c r="P11" s="622" t="s">
        <v>90</v>
      </c>
      <c r="Q11" s="624" t="s">
        <v>246</v>
      </c>
      <c r="R11" s="624"/>
      <c r="S11" s="625"/>
    </row>
    <row r="12" spans="2:19" ht="26.3" x14ac:dyDescent="0.2">
      <c r="B12" s="140"/>
      <c r="C12" s="140"/>
      <c r="O12" s="627"/>
      <c r="P12" s="623"/>
      <c r="Q12" s="183" t="s">
        <v>244</v>
      </c>
      <c r="R12" s="183" t="s">
        <v>243</v>
      </c>
      <c r="S12" s="182" t="s">
        <v>242</v>
      </c>
    </row>
    <row r="13" spans="2:19" ht="13.8" thickBot="1" x14ac:dyDescent="0.25">
      <c r="B13" s="140"/>
      <c r="C13" s="140"/>
      <c r="O13" s="181" t="s">
        <v>256</v>
      </c>
      <c r="P13" s="180">
        <f>SUM(P14:P17)</f>
        <v>0</v>
      </c>
      <c r="Q13" s="179">
        <f>SUM(Q14:Q17)</f>
        <v>0</v>
      </c>
      <c r="R13" s="179">
        <f>SUM(R14:R17)</f>
        <v>0</v>
      </c>
      <c r="S13" s="178">
        <f>SUM(S14:S17)</f>
        <v>0</v>
      </c>
    </row>
    <row r="14" spans="2:19" ht="13.15" thickTop="1" x14ac:dyDescent="0.2">
      <c r="B14" s="140"/>
      <c r="C14" s="140"/>
      <c r="O14" s="177" t="str">
        <f>D21</f>
        <v xml:space="preserve">PR (Visibility) </v>
      </c>
      <c r="P14" s="176">
        <f>G21</f>
        <v>0</v>
      </c>
      <c r="Q14" s="176">
        <f>H21</f>
        <v>0</v>
      </c>
      <c r="R14" s="176">
        <f>I21</f>
        <v>0</v>
      </c>
      <c r="S14" s="175">
        <f>J21</f>
        <v>0</v>
      </c>
    </row>
    <row r="15" spans="2:19" x14ac:dyDescent="0.2">
      <c r="B15" s="140"/>
      <c r="C15" s="140"/>
      <c r="O15" s="174" t="str">
        <f>D24</f>
        <v>Financial Audit</v>
      </c>
      <c r="P15" s="173">
        <f>G24</f>
        <v>0</v>
      </c>
      <c r="Q15" s="173">
        <f>H24</f>
        <v>0</v>
      </c>
      <c r="R15" s="173">
        <f>I24</f>
        <v>0</v>
      </c>
      <c r="S15" s="172">
        <f>J24</f>
        <v>0</v>
      </c>
    </row>
    <row r="16" spans="2:19" x14ac:dyDescent="0.2">
      <c r="B16" s="140"/>
      <c r="C16" s="139"/>
      <c r="O16" s="174" t="str">
        <f>D30</f>
        <v>Construction / Renovation</v>
      </c>
      <c r="P16" s="173">
        <f>G30</f>
        <v>0</v>
      </c>
      <c r="Q16" s="173">
        <f>H30</f>
        <v>0</v>
      </c>
      <c r="R16" s="173">
        <f>I30</f>
        <v>0</v>
      </c>
      <c r="S16" s="172">
        <f>J30</f>
        <v>0</v>
      </c>
    </row>
    <row r="17" spans="2:19" ht="13.15" thickBot="1" x14ac:dyDescent="0.25">
      <c r="B17" s="140"/>
      <c r="C17" s="139"/>
      <c r="O17" s="171" t="str">
        <f>D55</f>
        <v>Equipment / Furniture</v>
      </c>
      <c r="P17" s="170">
        <f>G55</f>
        <v>0</v>
      </c>
      <c r="Q17" s="170">
        <f>H55</f>
        <v>0</v>
      </c>
      <c r="R17" s="170">
        <f>I55</f>
        <v>0</v>
      </c>
      <c r="S17" s="169">
        <f>J55</f>
        <v>0</v>
      </c>
    </row>
    <row r="18" spans="2:19" ht="14.4" thickTop="1" thickBot="1" x14ac:dyDescent="0.25">
      <c r="B18" s="581" t="s">
        <v>255</v>
      </c>
      <c r="C18" s="581"/>
      <c r="D18" s="581"/>
      <c r="E18" s="581"/>
      <c r="F18" s="581"/>
      <c r="G18" s="581"/>
      <c r="H18" s="581"/>
      <c r="I18" s="581"/>
      <c r="J18" s="581"/>
    </row>
    <row r="19" spans="2:19" ht="13.15" customHeight="1" x14ac:dyDescent="0.2">
      <c r="B19" s="582"/>
      <c r="C19" s="583"/>
      <c r="D19" s="596" t="s">
        <v>249</v>
      </c>
      <c r="E19" s="598" t="s">
        <v>248</v>
      </c>
      <c r="F19" s="600" t="s">
        <v>247</v>
      </c>
      <c r="G19" s="602" t="s">
        <v>90</v>
      </c>
      <c r="H19" s="578" t="s">
        <v>246</v>
      </c>
      <c r="I19" s="579"/>
      <c r="J19" s="580"/>
      <c r="K19" s="574" t="s">
        <v>245</v>
      </c>
      <c r="L19" s="575"/>
    </row>
    <row r="20" spans="2:19" ht="40.1" thickBot="1" x14ac:dyDescent="0.25">
      <c r="B20" s="584"/>
      <c r="C20" s="585"/>
      <c r="D20" s="597"/>
      <c r="E20" s="599"/>
      <c r="F20" s="601"/>
      <c r="G20" s="603"/>
      <c r="H20" s="107" t="s">
        <v>244</v>
      </c>
      <c r="I20" s="106" t="s">
        <v>243</v>
      </c>
      <c r="J20" s="105" t="s">
        <v>242</v>
      </c>
      <c r="K20" s="576"/>
      <c r="L20" s="577"/>
    </row>
    <row r="21" spans="2:19" ht="13.15" x14ac:dyDescent="0.2">
      <c r="B21" s="168">
        <v>1</v>
      </c>
      <c r="C21" s="167"/>
      <c r="D21" s="166" t="s">
        <v>254</v>
      </c>
      <c r="E21" s="165"/>
      <c r="F21" s="164"/>
      <c r="G21" s="163">
        <f>SUM(G22:G23)</f>
        <v>0</v>
      </c>
      <c r="H21" s="162">
        <f>SUM(H22:H23)</f>
        <v>0</v>
      </c>
      <c r="I21" s="161">
        <f>SUM(I22:I23)</f>
        <v>0</v>
      </c>
      <c r="J21" s="160">
        <f>SUM(J22:J23)</f>
        <v>0</v>
      </c>
      <c r="K21" s="159"/>
      <c r="L21" s="158"/>
    </row>
    <row r="22" spans="2:19" x14ac:dyDescent="0.2">
      <c r="B22" s="125" t="str">
        <f>IF(E22&gt;0,$B$21&amp;".","")</f>
        <v/>
      </c>
      <c r="C22" s="157" t="str">
        <f>IF(E22&gt;0,1,"")</f>
        <v/>
      </c>
      <c r="D22" s="684"/>
      <c r="E22" s="685"/>
      <c r="F22" s="686"/>
      <c r="G22" s="82" t="str">
        <f>IF(E22&gt;0,F22*E22,"")</f>
        <v/>
      </c>
      <c r="H22" s="81" t="str">
        <f>IF(E22&gt;0,G22-SUM(I22:J22),"")</f>
        <v/>
      </c>
      <c r="I22" s="95"/>
      <c r="J22" s="94"/>
      <c r="K22" s="156" t="str">
        <f>IF(E22&gt;0,"Ref.No.","")</f>
        <v/>
      </c>
      <c r="L22" s="689"/>
    </row>
    <row r="23" spans="2:19" ht="13.15" thickBot="1" x14ac:dyDescent="0.25">
      <c r="B23" s="155" t="str">
        <f>IF(E23&gt;0,$B$21&amp;".","")</f>
        <v/>
      </c>
      <c r="C23" s="154" t="str">
        <f>IF(E23&gt;0,C22+1,"")</f>
        <v/>
      </c>
      <c r="D23" s="153"/>
      <c r="E23" s="84"/>
      <c r="F23" s="83"/>
      <c r="G23" s="152" t="str">
        <f>IF(E23&gt;0,F23*E23,"")</f>
        <v/>
      </c>
      <c r="H23" s="151" t="str">
        <f>IF(E23&gt;0,G23-SUM(I23:J23),"")</f>
        <v/>
      </c>
      <c r="I23" s="122"/>
      <c r="J23" s="121"/>
      <c r="K23" s="150" t="str">
        <f>IF(E23&gt;0,"Ref.No.","")</f>
        <v/>
      </c>
      <c r="L23" s="77"/>
    </row>
    <row r="24" spans="2:19" ht="13.15" x14ac:dyDescent="0.2">
      <c r="B24" s="137">
        <v>2</v>
      </c>
      <c r="C24" s="149"/>
      <c r="D24" s="148" t="s">
        <v>253</v>
      </c>
      <c r="E24" s="100"/>
      <c r="F24" s="99"/>
      <c r="G24" s="101">
        <f>SUM(G25)</f>
        <v>0</v>
      </c>
      <c r="H24" s="133">
        <f>SUM(H25:H27)</f>
        <v>0</v>
      </c>
      <c r="I24" s="315">
        <f>SUM(I25:I27)</f>
        <v>0</v>
      </c>
      <c r="J24" s="316">
        <f>SUM(J25:J27)</f>
        <v>0</v>
      </c>
      <c r="K24" s="147" t="str">
        <f>IF(E24&gt;0,"Ref.No.","")</f>
        <v/>
      </c>
      <c r="L24" s="146"/>
    </row>
    <row r="25" spans="2:19" ht="13.15" thickBot="1" x14ac:dyDescent="0.25">
      <c r="B25" s="145"/>
      <c r="C25" s="144"/>
      <c r="D25" s="143" t="s">
        <v>252</v>
      </c>
      <c r="E25" s="142">
        <v>1</v>
      </c>
      <c r="F25" s="687"/>
      <c r="G25" s="71">
        <f>IF(E25&gt;0,F25*E25,"")</f>
        <v>0</v>
      </c>
      <c r="H25" s="70">
        <f>IF(E25&gt;0,G25-SUM(I25:J25),"")</f>
        <v>0</v>
      </c>
      <c r="I25" s="116"/>
      <c r="J25" s="115"/>
      <c r="K25" s="141" t="str">
        <f>IF(E25&gt;0,"Ref.No.","")</f>
        <v>Ref.No.</v>
      </c>
      <c r="L25" s="688"/>
    </row>
    <row r="26" spans="2:19" x14ac:dyDescent="0.2">
      <c r="B26" s="140"/>
      <c r="C26" s="139"/>
      <c r="D26" s="138"/>
      <c r="E26" s="138"/>
      <c r="F26" s="138"/>
      <c r="G26" s="138"/>
      <c r="H26" s="138"/>
      <c r="I26" s="138"/>
      <c r="J26" s="138"/>
      <c r="K26" s="138"/>
      <c r="L26" s="138"/>
    </row>
    <row r="27" spans="2:19" ht="13.8" thickBot="1" x14ac:dyDescent="0.25">
      <c r="B27" s="108" t="s">
        <v>250</v>
      </c>
    </row>
    <row r="28" spans="2:19" ht="13.15" x14ac:dyDescent="0.2">
      <c r="B28" s="582"/>
      <c r="C28" s="586"/>
      <c r="D28" s="606" t="s">
        <v>249</v>
      </c>
      <c r="E28" s="598" t="s">
        <v>248</v>
      </c>
      <c r="F28" s="600" t="s">
        <v>247</v>
      </c>
      <c r="G28" s="602" t="s">
        <v>90</v>
      </c>
      <c r="H28" s="604" t="s">
        <v>246</v>
      </c>
      <c r="I28" s="604"/>
      <c r="J28" s="605"/>
      <c r="K28" s="574" t="s">
        <v>245</v>
      </c>
      <c r="L28" s="575"/>
    </row>
    <row r="29" spans="2:19" ht="40.1" thickBot="1" x14ac:dyDescent="0.25">
      <c r="B29" s="584"/>
      <c r="C29" s="587"/>
      <c r="D29" s="607"/>
      <c r="E29" s="599"/>
      <c r="F29" s="601"/>
      <c r="G29" s="603"/>
      <c r="H29" s="107" t="s">
        <v>244</v>
      </c>
      <c r="I29" s="106" t="s">
        <v>243</v>
      </c>
      <c r="J29" s="105" t="s">
        <v>242</v>
      </c>
      <c r="K29" s="576"/>
      <c r="L29" s="577"/>
    </row>
    <row r="30" spans="2:19" ht="13.15" x14ac:dyDescent="0.2">
      <c r="B30" s="137">
        <v>3</v>
      </c>
      <c r="C30" s="136"/>
      <c r="D30" s="102" t="s">
        <v>251</v>
      </c>
      <c r="E30" s="135"/>
      <c r="F30" s="134"/>
      <c r="G30" s="101">
        <f>SUM(G31:G50)</f>
        <v>0</v>
      </c>
      <c r="H30" s="133">
        <f>SUM(H31:H50)</f>
        <v>0</v>
      </c>
      <c r="I30" s="132">
        <f>SUM(I31:I50)</f>
        <v>0</v>
      </c>
      <c r="J30" s="131">
        <f>SUM(J31:J50)</f>
        <v>0</v>
      </c>
      <c r="K30" s="97" t="str">
        <f t="shared" ref="K30:K50" si="0">IF(E30&gt;0,"Ref.No.","")</f>
        <v/>
      </c>
      <c r="L30" s="96"/>
    </row>
    <row r="31" spans="2:19" ht="37.6" x14ac:dyDescent="0.2">
      <c r="B31" s="125" t="str">
        <f t="shared" ref="B31:B50" si="1">IF(E31&gt;0,$B$30&amp;".","")</f>
        <v>3.</v>
      </c>
      <c r="C31" s="124">
        <f>IF(E31&gt;0,1,"")</f>
        <v>1</v>
      </c>
      <c r="D31" s="130" t="s">
        <v>382</v>
      </c>
      <c r="E31" s="129">
        <v>1</v>
      </c>
      <c r="F31" s="91"/>
      <c r="G31" s="82">
        <f t="shared" ref="G31:G50" si="2">IF(E31&gt;0,F31*E31,"")</f>
        <v>0</v>
      </c>
      <c r="H31" s="81">
        <f t="shared" ref="H31:H50" si="3">IF(E31&gt;0,G31-SUM(I31:J31),"")</f>
        <v>0</v>
      </c>
      <c r="I31" s="95"/>
      <c r="J31" s="94"/>
      <c r="K31" s="120" t="str">
        <f t="shared" si="0"/>
        <v>Ref.No.</v>
      </c>
      <c r="L31" s="88"/>
    </row>
    <row r="32" spans="2:19" ht="20.05" customHeight="1" x14ac:dyDescent="0.2">
      <c r="B32" s="125" t="str">
        <f t="shared" si="1"/>
        <v/>
      </c>
      <c r="C32" s="124" t="str">
        <f t="shared" ref="C32:C50" si="4">IF(E32&gt;0,C31+1,"")</f>
        <v/>
      </c>
      <c r="D32" s="126"/>
      <c r="E32" s="92"/>
      <c r="F32" s="91"/>
      <c r="G32" s="82" t="str">
        <f t="shared" si="2"/>
        <v/>
      </c>
      <c r="H32" s="81" t="str">
        <f t="shared" si="3"/>
        <v/>
      </c>
      <c r="I32" s="95"/>
      <c r="J32" s="94"/>
      <c r="K32" s="120" t="str">
        <f t="shared" si="0"/>
        <v/>
      </c>
      <c r="L32" s="88"/>
    </row>
    <row r="33" spans="2:12" ht="20.05" customHeight="1" x14ac:dyDescent="0.2">
      <c r="B33" s="125" t="str">
        <f t="shared" si="1"/>
        <v/>
      </c>
      <c r="C33" s="124" t="str">
        <f t="shared" si="4"/>
        <v/>
      </c>
      <c r="D33" s="126"/>
      <c r="E33" s="92"/>
      <c r="F33" s="128"/>
      <c r="G33" s="82" t="str">
        <f t="shared" si="2"/>
        <v/>
      </c>
      <c r="H33" s="81" t="str">
        <f t="shared" si="3"/>
        <v/>
      </c>
      <c r="I33" s="95"/>
      <c r="J33" s="94"/>
      <c r="K33" s="120" t="str">
        <f t="shared" si="0"/>
        <v/>
      </c>
      <c r="L33" s="88"/>
    </row>
    <row r="34" spans="2:12" x14ac:dyDescent="0.2">
      <c r="B34" s="125" t="str">
        <f t="shared" si="1"/>
        <v/>
      </c>
      <c r="C34" s="124" t="str">
        <f t="shared" si="4"/>
        <v/>
      </c>
      <c r="D34" s="126"/>
      <c r="E34" s="92"/>
      <c r="F34" s="128"/>
      <c r="G34" s="82" t="str">
        <f t="shared" si="2"/>
        <v/>
      </c>
      <c r="H34" s="81" t="str">
        <f t="shared" si="3"/>
        <v/>
      </c>
      <c r="I34" s="128"/>
      <c r="J34" s="127"/>
      <c r="K34" s="120" t="str">
        <f t="shared" si="0"/>
        <v/>
      </c>
      <c r="L34" s="88"/>
    </row>
    <row r="35" spans="2:12" ht="20.05" customHeight="1" x14ac:dyDescent="0.2">
      <c r="B35" s="125" t="str">
        <f t="shared" si="1"/>
        <v/>
      </c>
      <c r="C35" s="124" t="str">
        <f t="shared" si="4"/>
        <v/>
      </c>
      <c r="D35" s="126"/>
      <c r="E35" s="92"/>
      <c r="F35" s="91"/>
      <c r="G35" s="82" t="str">
        <f t="shared" si="2"/>
        <v/>
      </c>
      <c r="H35" s="81" t="str">
        <f t="shared" si="3"/>
        <v/>
      </c>
      <c r="I35" s="95"/>
      <c r="J35" s="94"/>
      <c r="K35" s="120" t="str">
        <f t="shared" si="0"/>
        <v/>
      </c>
      <c r="L35" s="88"/>
    </row>
    <row r="36" spans="2:12" ht="20.05" customHeight="1" x14ac:dyDescent="0.2">
      <c r="B36" s="125" t="str">
        <f t="shared" si="1"/>
        <v/>
      </c>
      <c r="C36" s="124" t="str">
        <f t="shared" si="4"/>
        <v/>
      </c>
      <c r="D36" s="126"/>
      <c r="E36" s="92"/>
      <c r="F36" s="91"/>
      <c r="G36" s="82" t="str">
        <f t="shared" si="2"/>
        <v/>
      </c>
      <c r="H36" s="81" t="str">
        <f t="shared" si="3"/>
        <v/>
      </c>
      <c r="I36" s="95"/>
      <c r="J36" s="94"/>
      <c r="K36" s="120" t="str">
        <f t="shared" si="0"/>
        <v/>
      </c>
      <c r="L36" s="88"/>
    </row>
    <row r="37" spans="2:12" ht="20.05" customHeight="1" x14ac:dyDescent="0.2">
      <c r="B37" s="125" t="str">
        <f t="shared" si="1"/>
        <v/>
      </c>
      <c r="C37" s="124" t="str">
        <f t="shared" si="4"/>
        <v/>
      </c>
      <c r="D37" s="126"/>
      <c r="E37" s="92"/>
      <c r="F37" s="91"/>
      <c r="G37" s="82" t="str">
        <f t="shared" si="2"/>
        <v/>
      </c>
      <c r="H37" s="81" t="str">
        <f t="shared" si="3"/>
        <v/>
      </c>
      <c r="I37" s="95"/>
      <c r="J37" s="94"/>
      <c r="K37" s="120" t="str">
        <f t="shared" si="0"/>
        <v/>
      </c>
      <c r="L37" s="88"/>
    </row>
    <row r="38" spans="2:12" ht="20.05" customHeight="1" x14ac:dyDescent="0.2">
      <c r="B38" s="125" t="str">
        <f t="shared" si="1"/>
        <v/>
      </c>
      <c r="C38" s="124" t="str">
        <f t="shared" si="4"/>
        <v/>
      </c>
      <c r="D38" s="126"/>
      <c r="E38" s="92"/>
      <c r="F38" s="91"/>
      <c r="G38" s="82" t="str">
        <f t="shared" si="2"/>
        <v/>
      </c>
      <c r="H38" s="81" t="str">
        <f t="shared" si="3"/>
        <v/>
      </c>
      <c r="I38" s="95"/>
      <c r="J38" s="94"/>
      <c r="K38" s="120" t="str">
        <f t="shared" si="0"/>
        <v/>
      </c>
      <c r="L38" s="88"/>
    </row>
    <row r="39" spans="2:12" ht="20.05" customHeight="1" x14ac:dyDescent="0.2">
      <c r="B39" s="125" t="str">
        <f t="shared" si="1"/>
        <v/>
      </c>
      <c r="C39" s="124" t="str">
        <f t="shared" si="4"/>
        <v/>
      </c>
      <c r="D39" s="126"/>
      <c r="E39" s="92"/>
      <c r="F39" s="91"/>
      <c r="G39" s="82" t="str">
        <f t="shared" si="2"/>
        <v/>
      </c>
      <c r="H39" s="81" t="str">
        <f t="shared" si="3"/>
        <v/>
      </c>
      <c r="I39" s="95"/>
      <c r="J39" s="94"/>
      <c r="K39" s="120" t="str">
        <f t="shared" si="0"/>
        <v/>
      </c>
      <c r="L39" s="88"/>
    </row>
    <row r="40" spans="2:12" ht="20.05" customHeight="1" x14ac:dyDescent="0.2">
      <c r="B40" s="125" t="str">
        <f t="shared" si="1"/>
        <v/>
      </c>
      <c r="C40" s="124" t="str">
        <f t="shared" si="4"/>
        <v/>
      </c>
      <c r="D40" s="123"/>
      <c r="E40" s="92"/>
      <c r="F40" s="83"/>
      <c r="G40" s="82" t="str">
        <f t="shared" si="2"/>
        <v/>
      </c>
      <c r="H40" s="81" t="str">
        <f t="shared" si="3"/>
        <v/>
      </c>
      <c r="I40" s="122"/>
      <c r="J40" s="121"/>
      <c r="K40" s="120" t="str">
        <f t="shared" si="0"/>
        <v/>
      </c>
      <c r="L40" s="77"/>
    </row>
    <row r="41" spans="2:12" ht="20.05" customHeight="1" x14ac:dyDescent="0.2">
      <c r="B41" s="125" t="str">
        <f t="shared" si="1"/>
        <v/>
      </c>
      <c r="C41" s="124" t="str">
        <f t="shared" si="4"/>
        <v/>
      </c>
      <c r="D41" s="123"/>
      <c r="E41" s="92"/>
      <c r="F41" s="83"/>
      <c r="G41" s="82" t="str">
        <f t="shared" si="2"/>
        <v/>
      </c>
      <c r="H41" s="81" t="str">
        <f t="shared" si="3"/>
        <v/>
      </c>
      <c r="I41" s="122"/>
      <c r="J41" s="121"/>
      <c r="K41" s="120" t="str">
        <f t="shared" si="0"/>
        <v/>
      </c>
      <c r="L41" s="77"/>
    </row>
    <row r="42" spans="2:12" ht="20.05" customHeight="1" x14ac:dyDescent="0.2">
      <c r="B42" s="125" t="str">
        <f t="shared" si="1"/>
        <v/>
      </c>
      <c r="C42" s="124" t="str">
        <f t="shared" si="4"/>
        <v/>
      </c>
      <c r="D42" s="123"/>
      <c r="E42" s="92"/>
      <c r="F42" s="83"/>
      <c r="G42" s="82" t="str">
        <f t="shared" si="2"/>
        <v/>
      </c>
      <c r="H42" s="81" t="str">
        <f t="shared" si="3"/>
        <v/>
      </c>
      <c r="I42" s="122"/>
      <c r="J42" s="121"/>
      <c r="K42" s="120" t="str">
        <f t="shared" si="0"/>
        <v/>
      </c>
      <c r="L42" s="77"/>
    </row>
    <row r="43" spans="2:12" ht="20.05" customHeight="1" x14ac:dyDescent="0.2">
      <c r="B43" s="125" t="str">
        <f t="shared" si="1"/>
        <v/>
      </c>
      <c r="C43" s="124" t="str">
        <f t="shared" si="4"/>
        <v/>
      </c>
      <c r="D43" s="123"/>
      <c r="E43" s="92"/>
      <c r="F43" s="83"/>
      <c r="G43" s="82" t="str">
        <f t="shared" si="2"/>
        <v/>
      </c>
      <c r="H43" s="81" t="str">
        <f t="shared" si="3"/>
        <v/>
      </c>
      <c r="I43" s="122"/>
      <c r="J43" s="121"/>
      <c r="K43" s="120" t="str">
        <f t="shared" si="0"/>
        <v/>
      </c>
      <c r="L43" s="77"/>
    </row>
    <row r="44" spans="2:12" ht="20.05" customHeight="1" x14ac:dyDescent="0.2">
      <c r="B44" s="125" t="str">
        <f t="shared" si="1"/>
        <v/>
      </c>
      <c r="C44" s="124" t="str">
        <f t="shared" si="4"/>
        <v/>
      </c>
      <c r="D44" s="123"/>
      <c r="E44" s="92"/>
      <c r="F44" s="83"/>
      <c r="G44" s="82" t="str">
        <f t="shared" si="2"/>
        <v/>
      </c>
      <c r="H44" s="81" t="str">
        <f t="shared" si="3"/>
        <v/>
      </c>
      <c r="I44" s="122"/>
      <c r="J44" s="121"/>
      <c r="K44" s="120" t="str">
        <f t="shared" si="0"/>
        <v/>
      </c>
      <c r="L44" s="77"/>
    </row>
    <row r="45" spans="2:12" ht="20.05" customHeight="1" x14ac:dyDescent="0.2">
      <c r="B45" s="125" t="str">
        <f t="shared" si="1"/>
        <v/>
      </c>
      <c r="C45" s="124" t="str">
        <f t="shared" si="4"/>
        <v/>
      </c>
      <c r="D45" s="123"/>
      <c r="E45" s="92"/>
      <c r="F45" s="83"/>
      <c r="G45" s="82" t="str">
        <f t="shared" si="2"/>
        <v/>
      </c>
      <c r="H45" s="81" t="str">
        <f t="shared" si="3"/>
        <v/>
      </c>
      <c r="I45" s="122"/>
      <c r="J45" s="121"/>
      <c r="K45" s="120" t="str">
        <f t="shared" si="0"/>
        <v/>
      </c>
      <c r="L45" s="77"/>
    </row>
    <row r="46" spans="2:12" ht="20.05" customHeight="1" x14ac:dyDescent="0.2">
      <c r="B46" s="125" t="str">
        <f t="shared" si="1"/>
        <v/>
      </c>
      <c r="C46" s="124" t="str">
        <f t="shared" si="4"/>
        <v/>
      </c>
      <c r="D46" s="123"/>
      <c r="E46" s="92"/>
      <c r="F46" s="83"/>
      <c r="G46" s="82" t="str">
        <f t="shared" si="2"/>
        <v/>
      </c>
      <c r="H46" s="81" t="str">
        <f t="shared" si="3"/>
        <v/>
      </c>
      <c r="I46" s="122"/>
      <c r="J46" s="121"/>
      <c r="K46" s="120" t="str">
        <f t="shared" si="0"/>
        <v/>
      </c>
      <c r="L46" s="77"/>
    </row>
    <row r="47" spans="2:12" ht="20.05" customHeight="1" x14ac:dyDescent="0.2">
      <c r="B47" s="125" t="str">
        <f t="shared" si="1"/>
        <v/>
      </c>
      <c r="C47" s="124" t="str">
        <f t="shared" si="4"/>
        <v/>
      </c>
      <c r="D47" s="123"/>
      <c r="E47" s="92"/>
      <c r="F47" s="83"/>
      <c r="G47" s="82" t="str">
        <f t="shared" si="2"/>
        <v/>
      </c>
      <c r="H47" s="81" t="str">
        <f t="shared" si="3"/>
        <v/>
      </c>
      <c r="I47" s="122"/>
      <c r="J47" s="121"/>
      <c r="K47" s="120" t="str">
        <f t="shared" si="0"/>
        <v/>
      </c>
      <c r="L47" s="77"/>
    </row>
    <row r="48" spans="2:12" ht="20.05" customHeight="1" x14ac:dyDescent="0.2">
      <c r="B48" s="125" t="str">
        <f t="shared" si="1"/>
        <v/>
      </c>
      <c r="C48" s="124" t="str">
        <f t="shared" si="4"/>
        <v/>
      </c>
      <c r="D48" s="123"/>
      <c r="E48" s="92"/>
      <c r="F48" s="83"/>
      <c r="G48" s="82" t="str">
        <f t="shared" si="2"/>
        <v/>
      </c>
      <c r="H48" s="81" t="str">
        <f t="shared" si="3"/>
        <v/>
      </c>
      <c r="I48" s="122"/>
      <c r="J48" s="121"/>
      <c r="K48" s="120" t="str">
        <f t="shared" si="0"/>
        <v/>
      </c>
      <c r="L48" s="77"/>
    </row>
    <row r="49" spans="2:12" ht="20.05" customHeight="1" x14ac:dyDescent="0.2">
      <c r="B49" s="125" t="str">
        <f t="shared" si="1"/>
        <v/>
      </c>
      <c r="C49" s="124" t="str">
        <f t="shared" si="4"/>
        <v/>
      </c>
      <c r="D49" s="123"/>
      <c r="E49" s="92"/>
      <c r="F49" s="83"/>
      <c r="G49" s="82" t="str">
        <f t="shared" si="2"/>
        <v/>
      </c>
      <c r="H49" s="81" t="str">
        <f t="shared" si="3"/>
        <v/>
      </c>
      <c r="I49" s="122"/>
      <c r="J49" s="121"/>
      <c r="K49" s="120" t="str">
        <f t="shared" si="0"/>
        <v/>
      </c>
      <c r="L49" s="77"/>
    </row>
    <row r="50" spans="2:12" ht="20.05" customHeight="1" thickBot="1" x14ac:dyDescent="0.25">
      <c r="B50" s="119" t="str">
        <f t="shared" si="1"/>
        <v/>
      </c>
      <c r="C50" s="118" t="str">
        <f t="shared" si="4"/>
        <v/>
      </c>
      <c r="D50" s="117"/>
      <c r="E50" s="73"/>
      <c r="F50" s="72"/>
      <c r="G50" s="71" t="str">
        <f t="shared" si="2"/>
        <v/>
      </c>
      <c r="H50" s="70" t="str">
        <f t="shared" si="3"/>
        <v/>
      </c>
      <c r="I50" s="116"/>
      <c r="J50" s="115"/>
      <c r="K50" s="114" t="str">
        <f t="shared" si="0"/>
        <v/>
      </c>
      <c r="L50" s="66"/>
    </row>
    <row r="51" spans="2:12" x14ac:dyDescent="0.2">
      <c r="B51" s="65"/>
      <c r="C51" s="64"/>
      <c r="D51" s="63"/>
      <c r="E51" s="113"/>
      <c r="F51" s="113"/>
      <c r="G51" s="112"/>
      <c r="H51" s="111"/>
      <c r="I51" s="110"/>
      <c r="J51" s="110"/>
      <c r="K51" s="57"/>
      <c r="L51" s="109"/>
    </row>
    <row r="52" spans="2:12" ht="13.8" thickBot="1" x14ac:dyDescent="0.25">
      <c r="B52" s="108" t="s">
        <v>250</v>
      </c>
    </row>
    <row r="53" spans="2:12" ht="13.15" x14ac:dyDescent="0.2">
      <c r="B53" s="582"/>
      <c r="C53" s="586"/>
      <c r="D53" s="606" t="s">
        <v>249</v>
      </c>
      <c r="E53" s="598" t="s">
        <v>248</v>
      </c>
      <c r="F53" s="600" t="s">
        <v>247</v>
      </c>
      <c r="G53" s="602" t="s">
        <v>90</v>
      </c>
      <c r="H53" s="604" t="s">
        <v>246</v>
      </c>
      <c r="I53" s="604"/>
      <c r="J53" s="605"/>
      <c r="K53" s="574" t="s">
        <v>245</v>
      </c>
      <c r="L53" s="575"/>
    </row>
    <row r="54" spans="2:12" ht="40.1" thickBot="1" x14ac:dyDescent="0.25">
      <c r="B54" s="584"/>
      <c r="C54" s="587"/>
      <c r="D54" s="607"/>
      <c r="E54" s="599"/>
      <c r="F54" s="601"/>
      <c r="G54" s="603"/>
      <c r="H54" s="107" t="s">
        <v>244</v>
      </c>
      <c r="I54" s="106" t="s">
        <v>243</v>
      </c>
      <c r="J54" s="105" t="s">
        <v>242</v>
      </c>
      <c r="K54" s="576"/>
      <c r="L54" s="577"/>
    </row>
    <row r="55" spans="2:12" ht="13.15" x14ac:dyDescent="0.2">
      <c r="B55" s="104">
        <v>4</v>
      </c>
      <c r="C55" s="103"/>
      <c r="D55" s="102" t="s">
        <v>241</v>
      </c>
      <c r="E55" s="100"/>
      <c r="F55" s="99"/>
      <c r="G55" s="101">
        <f>SUM(G56:G85)</f>
        <v>0</v>
      </c>
      <c r="H55" s="100">
        <f>SUM(H56:H85)</f>
        <v>0</v>
      </c>
      <c r="I55" s="99">
        <f>SUM(I56:I85)</f>
        <v>0</v>
      </c>
      <c r="J55" s="98">
        <f>SUM(J56:J85)</f>
        <v>0</v>
      </c>
      <c r="K55" s="97" t="str">
        <f t="shared" ref="K55:K85" si="5">IF(E55&gt;0,"Ref.No.","")</f>
        <v/>
      </c>
      <c r="L55" s="96"/>
    </row>
    <row r="56" spans="2:12" ht="15.05" customHeight="1" x14ac:dyDescent="0.2">
      <c r="B56" s="87" t="str">
        <f t="shared" ref="B56:B85" si="6">IF(E56&gt;0,$B$55&amp;".","")</f>
        <v/>
      </c>
      <c r="C56" s="86" t="str">
        <f>IF(E56&gt;0,1,"")</f>
        <v/>
      </c>
      <c r="D56" s="93"/>
      <c r="E56" s="92"/>
      <c r="F56" s="91"/>
      <c r="G56" s="82" t="str">
        <f t="shared" ref="G56:G85" si="7">IF(E56&gt;0,F56*E56,"")</f>
        <v/>
      </c>
      <c r="H56" s="81" t="str">
        <f t="shared" ref="H56:H85" si="8">IF(E56&gt;0,G56-SUM(I56:J56),"")</f>
        <v/>
      </c>
      <c r="I56" s="95"/>
      <c r="J56" s="94"/>
      <c r="K56" s="78" t="str">
        <f t="shared" si="5"/>
        <v/>
      </c>
      <c r="L56" s="88"/>
    </row>
    <row r="57" spans="2:12" ht="15.05" customHeight="1" x14ac:dyDescent="0.2">
      <c r="B57" s="87" t="str">
        <f t="shared" si="6"/>
        <v/>
      </c>
      <c r="C57" s="86" t="str">
        <f t="shared" ref="C57:C85" si="9">IF(E57&gt;0,C56+1,"")</f>
        <v/>
      </c>
      <c r="D57" s="93"/>
      <c r="E57" s="92"/>
      <c r="F57" s="91"/>
      <c r="G57" s="82" t="str">
        <f t="shared" si="7"/>
        <v/>
      </c>
      <c r="H57" s="81" t="str">
        <f t="shared" si="8"/>
        <v/>
      </c>
      <c r="I57" s="90"/>
      <c r="J57" s="89"/>
      <c r="K57" s="78" t="str">
        <f t="shared" si="5"/>
        <v/>
      </c>
      <c r="L57" s="88"/>
    </row>
    <row r="58" spans="2:12" ht="15.05" customHeight="1" x14ac:dyDescent="0.2">
      <c r="B58" s="87" t="str">
        <f t="shared" si="6"/>
        <v/>
      </c>
      <c r="C58" s="86" t="str">
        <f t="shared" si="9"/>
        <v/>
      </c>
      <c r="D58" s="85"/>
      <c r="E58" s="84"/>
      <c r="F58" s="83"/>
      <c r="G58" s="82" t="str">
        <f t="shared" si="7"/>
        <v/>
      </c>
      <c r="H58" s="81" t="str">
        <f t="shared" si="8"/>
        <v/>
      </c>
      <c r="I58" s="80"/>
      <c r="J58" s="79"/>
      <c r="K58" s="78" t="str">
        <f t="shared" si="5"/>
        <v/>
      </c>
      <c r="L58" s="88"/>
    </row>
    <row r="59" spans="2:12" ht="15.05" customHeight="1" x14ac:dyDescent="0.2">
      <c r="B59" s="87" t="str">
        <f t="shared" si="6"/>
        <v/>
      </c>
      <c r="C59" s="86" t="str">
        <f t="shared" si="9"/>
        <v/>
      </c>
      <c r="D59" s="85"/>
      <c r="E59" s="84"/>
      <c r="F59" s="83"/>
      <c r="G59" s="82" t="str">
        <f t="shared" si="7"/>
        <v/>
      </c>
      <c r="H59" s="81" t="str">
        <f t="shared" si="8"/>
        <v/>
      </c>
      <c r="I59" s="80"/>
      <c r="J59" s="79"/>
      <c r="K59" s="78" t="str">
        <f t="shared" si="5"/>
        <v/>
      </c>
      <c r="L59" s="88"/>
    </row>
    <row r="60" spans="2:12" ht="15.05" customHeight="1" x14ac:dyDescent="0.2">
      <c r="B60" s="87" t="str">
        <f t="shared" si="6"/>
        <v/>
      </c>
      <c r="C60" s="86" t="str">
        <f t="shared" si="9"/>
        <v/>
      </c>
      <c r="D60" s="85"/>
      <c r="E60" s="84"/>
      <c r="F60" s="83"/>
      <c r="G60" s="82" t="str">
        <f t="shared" si="7"/>
        <v/>
      </c>
      <c r="H60" s="81" t="str">
        <f t="shared" si="8"/>
        <v/>
      </c>
      <c r="I60" s="80"/>
      <c r="J60" s="79"/>
      <c r="K60" s="78" t="str">
        <f t="shared" si="5"/>
        <v/>
      </c>
      <c r="L60" s="88"/>
    </row>
    <row r="61" spans="2:12" ht="15.05" customHeight="1" x14ac:dyDescent="0.2">
      <c r="B61" s="87" t="str">
        <f t="shared" si="6"/>
        <v/>
      </c>
      <c r="C61" s="86" t="str">
        <f t="shared" si="9"/>
        <v/>
      </c>
      <c r="D61" s="85"/>
      <c r="E61" s="84"/>
      <c r="F61" s="83"/>
      <c r="G61" s="82" t="str">
        <f t="shared" si="7"/>
        <v/>
      </c>
      <c r="H61" s="81" t="str">
        <f t="shared" si="8"/>
        <v/>
      </c>
      <c r="I61" s="80"/>
      <c r="J61" s="79"/>
      <c r="K61" s="78" t="str">
        <f t="shared" si="5"/>
        <v/>
      </c>
      <c r="L61" s="88"/>
    </row>
    <row r="62" spans="2:12" ht="15.05" customHeight="1" x14ac:dyDescent="0.2">
      <c r="B62" s="87" t="str">
        <f t="shared" si="6"/>
        <v/>
      </c>
      <c r="C62" s="86" t="str">
        <f t="shared" si="9"/>
        <v/>
      </c>
      <c r="D62" s="85"/>
      <c r="E62" s="84"/>
      <c r="F62" s="83"/>
      <c r="G62" s="82" t="str">
        <f t="shared" si="7"/>
        <v/>
      </c>
      <c r="H62" s="81" t="str">
        <f t="shared" si="8"/>
        <v/>
      </c>
      <c r="I62" s="80"/>
      <c r="J62" s="79"/>
      <c r="K62" s="78" t="str">
        <f t="shared" si="5"/>
        <v/>
      </c>
      <c r="L62" s="88"/>
    </row>
    <row r="63" spans="2:12" ht="15.05" customHeight="1" x14ac:dyDescent="0.2">
      <c r="B63" s="87" t="str">
        <f t="shared" si="6"/>
        <v/>
      </c>
      <c r="C63" s="86" t="str">
        <f t="shared" si="9"/>
        <v/>
      </c>
      <c r="D63" s="85"/>
      <c r="E63" s="84"/>
      <c r="F63" s="83"/>
      <c r="G63" s="82" t="str">
        <f t="shared" si="7"/>
        <v/>
      </c>
      <c r="H63" s="81" t="str">
        <f t="shared" si="8"/>
        <v/>
      </c>
      <c r="I63" s="80"/>
      <c r="J63" s="79"/>
      <c r="K63" s="78" t="str">
        <f t="shared" si="5"/>
        <v/>
      </c>
      <c r="L63" s="88"/>
    </row>
    <row r="64" spans="2:12" ht="15.05" customHeight="1" x14ac:dyDescent="0.2">
      <c r="B64" s="87" t="str">
        <f t="shared" si="6"/>
        <v/>
      </c>
      <c r="C64" s="86" t="str">
        <f t="shared" si="9"/>
        <v/>
      </c>
      <c r="D64" s="85"/>
      <c r="E64" s="84"/>
      <c r="F64" s="83"/>
      <c r="G64" s="82" t="str">
        <f t="shared" si="7"/>
        <v/>
      </c>
      <c r="H64" s="81" t="str">
        <f t="shared" si="8"/>
        <v/>
      </c>
      <c r="I64" s="80"/>
      <c r="J64" s="79"/>
      <c r="K64" s="78" t="str">
        <f t="shared" si="5"/>
        <v/>
      </c>
      <c r="L64" s="88"/>
    </row>
    <row r="65" spans="2:12" ht="15.05" customHeight="1" x14ac:dyDescent="0.2">
      <c r="B65" s="87" t="str">
        <f t="shared" si="6"/>
        <v/>
      </c>
      <c r="C65" s="86" t="str">
        <f t="shared" si="9"/>
        <v/>
      </c>
      <c r="D65" s="85"/>
      <c r="E65" s="84"/>
      <c r="F65" s="83"/>
      <c r="G65" s="82" t="str">
        <f t="shared" si="7"/>
        <v/>
      </c>
      <c r="H65" s="81" t="str">
        <f t="shared" si="8"/>
        <v/>
      </c>
      <c r="I65" s="80"/>
      <c r="J65" s="79"/>
      <c r="K65" s="78" t="str">
        <f t="shared" si="5"/>
        <v/>
      </c>
      <c r="L65" s="88"/>
    </row>
    <row r="66" spans="2:12" ht="15.05" customHeight="1" x14ac:dyDescent="0.2">
      <c r="B66" s="87" t="str">
        <f t="shared" si="6"/>
        <v/>
      </c>
      <c r="C66" s="86" t="str">
        <f t="shared" si="9"/>
        <v/>
      </c>
      <c r="D66" s="85"/>
      <c r="E66" s="84"/>
      <c r="F66" s="83"/>
      <c r="G66" s="82" t="str">
        <f t="shared" si="7"/>
        <v/>
      </c>
      <c r="H66" s="81" t="str">
        <f t="shared" si="8"/>
        <v/>
      </c>
      <c r="I66" s="80"/>
      <c r="J66" s="79"/>
      <c r="K66" s="78" t="str">
        <f t="shared" si="5"/>
        <v/>
      </c>
      <c r="L66" s="88"/>
    </row>
    <row r="67" spans="2:12" ht="15.05" customHeight="1" x14ac:dyDescent="0.2">
      <c r="B67" s="87" t="str">
        <f t="shared" si="6"/>
        <v/>
      </c>
      <c r="C67" s="86" t="str">
        <f t="shared" si="9"/>
        <v/>
      </c>
      <c r="D67" s="85"/>
      <c r="E67" s="84"/>
      <c r="F67" s="83"/>
      <c r="G67" s="82" t="str">
        <f t="shared" si="7"/>
        <v/>
      </c>
      <c r="H67" s="81" t="str">
        <f t="shared" si="8"/>
        <v/>
      </c>
      <c r="I67" s="80"/>
      <c r="J67" s="79"/>
      <c r="K67" s="78" t="str">
        <f t="shared" si="5"/>
        <v/>
      </c>
      <c r="L67" s="88"/>
    </row>
    <row r="68" spans="2:12" ht="15.05" customHeight="1" x14ac:dyDescent="0.2">
      <c r="B68" s="87" t="str">
        <f t="shared" si="6"/>
        <v/>
      </c>
      <c r="C68" s="86" t="str">
        <f t="shared" si="9"/>
        <v/>
      </c>
      <c r="D68" s="85"/>
      <c r="E68" s="84"/>
      <c r="F68" s="83"/>
      <c r="G68" s="82" t="str">
        <f t="shared" si="7"/>
        <v/>
      </c>
      <c r="H68" s="81" t="str">
        <f t="shared" si="8"/>
        <v/>
      </c>
      <c r="I68" s="80"/>
      <c r="J68" s="79"/>
      <c r="K68" s="78" t="str">
        <f t="shared" si="5"/>
        <v/>
      </c>
      <c r="L68" s="88"/>
    </row>
    <row r="69" spans="2:12" ht="15.05" customHeight="1" x14ac:dyDescent="0.2">
      <c r="B69" s="87" t="str">
        <f t="shared" si="6"/>
        <v/>
      </c>
      <c r="C69" s="86" t="str">
        <f t="shared" si="9"/>
        <v/>
      </c>
      <c r="D69" s="85"/>
      <c r="E69" s="84"/>
      <c r="F69" s="83"/>
      <c r="G69" s="82" t="str">
        <f t="shared" si="7"/>
        <v/>
      </c>
      <c r="H69" s="81" t="str">
        <f t="shared" si="8"/>
        <v/>
      </c>
      <c r="I69" s="80"/>
      <c r="J69" s="79"/>
      <c r="K69" s="78" t="str">
        <f t="shared" si="5"/>
        <v/>
      </c>
      <c r="L69" s="88"/>
    </row>
    <row r="70" spans="2:12" ht="15.05" customHeight="1" x14ac:dyDescent="0.2">
      <c r="B70" s="87" t="str">
        <f t="shared" si="6"/>
        <v/>
      </c>
      <c r="C70" s="86" t="str">
        <f t="shared" si="9"/>
        <v/>
      </c>
      <c r="D70" s="85"/>
      <c r="E70" s="84"/>
      <c r="F70" s="83"/>
      <c r="G70" s="82" t="str">
        <f t="shared" si="7"/>
        <v/>
      </c>
      <c r="H70" s="81" t="str">
        <f t="shared" si="8"/>
        <v/>
      </c>
      <c r="I70" s="80"/>
      <c r="J70" s="79"/>
      <c r="K70" s="78" t="str">
        <f t="shared" si="5"/>
        <v/>
      </c>
      <c r="L70" s="88"/>
    </row>
    <row r="71" spans="2:12" ht="15.05" customHeight="1" x14ac:dyDescent="0.2">
      <c r="B71" s="87" t="str">
        <f t="shared" si="6"/>
        <v/>
      </c>
      <c r="C71" s="86" t="str">
        <f t="shared" si="9"/>
        <v/>
      </c>
      <c r="D71" s="85"/>
      <c r="E71" s="84"/>
      <c r="F71" s="83"/>
      <c r="G71" s="82" t="str">
        <f t="shared" si="7"/>
        <v/>
      </c>
      <c r="H71" s="81" t="str">
        <f t="shared" si="8"/>
        <v/>
      </c>
      <c r="I71" s="80"/>
      <c r="J71" s="79"/>
      <c r="K71" s="78" t="str">
        <f t="shared" si="5"/>
        <v/>
      </c>
      <c r="L71" s="88"/>
    </row>
    <row r="72" spans="2:12" ht="15.05" customHeight="1" x14ac:dyDescent="0.2">
      <c r="B72" s="87" t="str">
        <f t="shared" si="6"/>
        <v/>
      </c>
      <c r="C72" s="86" t="str">
        <f t="shared" si="9"/>
        <v/>
      </c>
      <c r="D72" s="85"/>
      <c r="E72" s="84"/>
      <c r="F72" s="83"/>
      <c r="G72" s="82" t="str">
        <f t="shared" si="7"/>
        <v/>
      </c>
      <c r="H72" s="81" t="str">
        <f t="shared" si="8"/>
        <v/>
      </c>
      <c r="I72" s="80"/>
      <c r="J72" s="79"/>
      <c r="K72" s="78" t="str">
        <f t="shared" si="5"/>
        <v/>
      </c>
      <c r="L72" s="88"/>
    </row>
    <row r="73" spans="2:12" ht="15.05" customHeight="1" x14ac:dyDescent="0.2">
      <c r="B73" s="87" t="str">
        <f t="shared" si="6"/>
        <v/>
      </c>
      <c r="C73" s="86" t="str">
        <f t="shared" si="9"/>
        <v/>
      </c>
      <c r="D73" s="85"/>
      <c r="E73" s="84"/>
      <c r="F73" s="83"/>
      <c r="G73" s="82" t="str">
        <f t="shared" si="7"/>
        <v/>
      </c>
      <c r="H73" s="81" t="str">
        <f t="shared" si="8"/>
        <v/>
      </c>
      <c r="I73" s="80"/>
      <c r="J73" s="79"/>
      <c r="K73" s="78" t="str">
        <f t="shared" si="5"/>
        <v/>
      </c>
      <c r="L73" s="88"/>
    </row>
    <row r="74" spans="2:12" ht="15.05" customHeight="1" x14ac:dyDescent="0.2">
      <c r="B74" s="87" t="str">
        <f t="shared" si="6"/>
        <v/>
      </c>
      <c r="C74" s="86" t="str">
        <f t="shared" si="9"/>
        <v/>
      </c>
      <c r="D74" s="85"/>
      <c r="E74" s="84"/>
      <c r="F74" s="83"/>
      <c r="G74" s="82" t="str">
        <f t="shared" si="7"/>
        <v/>
      </c>
      <c r="H74" s="81" t="str">
        <f t="shared" si="8"/>
        <v/>
      </c>
      <c r="I74" s="80"/>
      <c r="J74" s="79"/>
      <c r="K74" s="78" t="str">
        <f t="shared" si="5"/>
        <v/>
      </c>
      <c r="L74" s="88"/>
    </row>
    <row r="75" spans="2:12" ht="15.05" customHeight="1" x14ac:dyDescent="0.2">
      <c r="B75" s="87" t="str">
        <f t="shared" si="6"/>
        <v/>
      </c>
      <c r="C75" s="86" t="str">
        <f t="shared" si="9"/>
        <v/>
      </c>
      <c r="D75" s="85"/>
      <c r="E75" s="84"/>
      <c r="F75" s="83"/>
      <c r="G75" s="82" t="str">
        <f t="shared" si="7"/>
        <v/>
      </c>
      <c r="H75" s="81" t="str">
        <f t="shared" si="8"/>
        <v/>
      </c>
      <c r="I75" s="80"/>
      <c r="J75" s="79"/>
      <c r="K75" s="78" t="str">
        <f t="shared" si="5"/>
        <v/>
      </c>
      <c r="L75" s="77"/>
    </row>
    <row r="76" spans="2:12" ht="15.05" customHeight="1" x14ac:dyDescent="0.2">
      <c r="B76" s="87" t="str">
        <f t="shared" si="6"/>
        <v/>
      </c>
      <c r="C76" s="86" t="str">
        <f t="shared" si="9"/>
        <v/>
      </c>
      <c r="D76" s="85"/>
      <c r="E76" s="84"/>
      <c r="F76" s="83"/>
      <c r="G76" s="82" t="str">
        <f t="shared" si="7"/>
        <v/>
      </c>
      <c r="H76" s="81" t="str">
        <f t="shared" si="8"/>
        <v/>
      </c>
      <c r="I76" s="80"/>
      <c r="J76" s="79"/>
      <c r="K76" s="78" t="str">
        <f t="shared" si="5"/>
        <v/>
      </c>
      <c r="L76" s="77"/>
    </row>
    <row r="77" spans="2:12" ht="15.05" customHeight="1" x14ac:dyDescent="0.2">
      <c r="B77" s="87" t="str">
        <f t="shared" si="6"/>
        <v/>
      </c>
      <c r="C77" s="86" t="str">
        <f t="shared" si="9"/>
        <v/>
      </c>
      <c r="D77" s="85"/>
      <c r="E77" s="84"/>
      <c r="F77" s="83"/>
      <c r="G77" s="82" t="str">
        <f t="shared" si="7"/>
        <v/>
      </c>
      <c r="H77" s="81" t="str">
        <f t="shared" si="8"/>
        <v/>
      </c>
      <c r="I77" s="80"/>
      <c r="J77" s="79"/>
      <c r="K77" s="78" t="str">
        <f t="shared" si="5"/>
        <v/>
      </c>
      <c r="L77" s="77"/>
    </row>
    <row r="78" spans="2:12" ht="15.05" customHeight="1" x14ac:dyDescent="0.2">
      <c r="B78" s="87" t="str">
        <f t="shared" si="6"/>
        <v/>
      </c>
      <c r="C78" s="86" t="str">
        <f t="shared" si="9"/>
        <v/>
      </c>
      <c r="D78" s="85"/>
      <c r="E78" s="84"/>
      <c r="F78" s="83"/>
      <c r="G78" s="82" t="str">
        <f t="shared" si="7"/>
        <v/>
      </c>
      <c r="H78" s="81" t="str">
        <f t="shared" si="8"/>
        <v/>
      </c>
      <c r="I78" s="80"/>
      <c r="J78" s="79"/>
      <c r="K78" s="78" t="str">
        <f t="shared" si="5"/>
        <v/>
      </c>
      <c r="L78" s="77"/>
    </row>
    <row r="79" spans="2:12" ht="15.05" customHeight="1" x14ac:dyDescent="0.2">
      <c r="B79" s="87" t="str">
        <f t="shared" si="6"/>
        <v/>
      </c>
      <c r="C79" s="86" t="str">
        <f t="shared" si="9"/>
        <v/>
      </c>
      <c r="D79" s="85"/>
      <c r="E79" s="84"/>
      <c r="F79" s="83"/>
      <c r="G79" s="82" t="str">
        <f t="shared" si="7"/>
        <v/>
      </c>
      <c r="H79" s="81" t="str">
        <f t="shared" si="8"/>
        <v/>
      </c>
      <c r="I79" s="80"/>
      <c r="J79" s="79"/>
      <c r="K79" s="78" t="str">
        <f t="shared" si="5"/>
        <v/>
      </c>
      <c r="L79" s="77"/>
    </row>
    <row r="80" spans="2:12" ht="15.05" customHeight="1" x14ac:dyDescent="0.2">
      <c r="B80" s="87" t="str">
        <f t="shared" si="6"/>
        <v/>
      </c>
      <c r="C80" s="86" t="str">
        <f t="shared" si="9"/>
        <v/>
      </c>
      <c r="D80" s="85"/>
      <c r="E80" s="84"/>
      <c r="F80" s="83"/>
      <c r="G80" s="82" t="str">
        <f t="shared" si="7"/>
        <v/>
      </c>
      <c r="H80" s="81" t="str">
        <f t="shared" si="8"/>
        <v/>
      </c>
      <c r="I80" s="80"/>
      <c r="J80" s="79"/>
      <c r="K80" s="78" t="str">
        <f t="shared" si="5"/>
        <v/>
      </c>
      <c r="L80" s="77"/>
    </row>
    <row r="81" spans="2:12" ht="15.05" customHeight="1" x14ac:dyDescent="0.2">
      <c r="B81" s="87" t="str">
        <f t="shared" si="6"/>
        <v/>
      </c>
      <c r="C81" s="86" t="str">
        <f t="shared" si="9"/>
        <v/>
      </c>
      <c r="D81" s="85"/>
      <c r="E81" s="84"/>
      <c r="F81" s="83"/>
      <c r="G81" s="82" t="str">
        <f t="shared" si="7"/>
        <v/>
      </c>
      <c r="H81" s="81" t="str">
        <f t="shared" si="8"/>
        <v/>
      </c>
      <c r="I81" s="80"/>
      <c r="J81" s="79"/>
      <c r="K81" s="78" t="str">
        <f t="shared" si="5"/>
        <v/>
      </c>
      <c r="L81" s="77"/>
    </row>
    <row r="82" spans="2:12" ht="15.05" customHeight="1" x14ac:dyDescent="0.2">
      <c r="B82" s="87" t="str">
        <f t="shared" si="6"/>
        <v/>
      </c>
      <c r="C82" s="86" t="str">
        <f t="shared" si="9"/>
        <v/>
      </c>
      <c r="D82" s="85"/>
      <c r="E82" s="84"/>
      <c r="F82" s="83"/>
      <c r="G82" s="82" t="str">
        <f t="shared" si="7"/>
        <v/>
      </c>
      <c r="H82" s="81" t="str">
        <f t="shared" si="8"/>
        <v/>
      </c>
      <c r="I82" s="80"/>
      <c r="J82" s="79"/>
      <c r="K82" s="78" t="str">
        <f t="shared" si="5"/>
        <v/>
      </c>
      <c r="L82" s="77"/>
    </row>
    <row r="83" spans="2:12" ht="15.05" customHeight="1" x14ac:dyDescent="0.2">
      <c r="B83" s="87" t="str">
        <f t="shared" si="6"/>
        <v/>
      </c>
      <c r="C83" s="86" t="str">
        <f t="shared" si="9"/>
        <v/>
      </c>
      <c r="D83" s="85"/>
      <c r="E83" s="84"/>
      <c r="F83" s="83"/>
      <c r="G83" s="82" t="str">
        <f t="shared" si="7"/>
        <v/>
      </c>
      <c r="H83" s="81" t="str">
        <f t="shared" si="8"/>
        <v/>
      </c>
      <c r="I83" s="80"/>
      <c r="J83" s="79"/>
      <c r="K83" s="78" t="str">
        <f t="shared" si="5"/>
        <v/>
      </c>
      <c r="L83" s="77"/>
    </row>
    <row r="84" spans="2:12" ht="15.05" customHeight="1" x14ac:dyDescent="0.2">
      <c r="B84" s="87" t="str">
        <f t="shared" si="6"/>
        <v/>
      </c>
      <c r="C84" s="86" t="str">
        <f t="shared" si="9"/>
        <v/>
      </c>
      <c r="D84" s="85"/>
      <c r="E84" s="84"/>
      <c r="F84" s="83"/>
      <c r="G84" s="82" t="str">
        <f t="shared" si="7"/>
        <v/>
      </c>
      <c r="H84" s="81" t="str">
        <f t="shared" si="8"/>
        <v/>
      </c>
      <c r="I84" s="80"/>
      <c r="J84" s="79"/>
      <c r="K84" s="78" t="str">
        <f t="shared" si="5"/>
        <v/>
      </c>
      <c r="L84" s="77"/>
    </row>
    <row r="85" spans="2:12" ht="15.05" customHeight="1" thickBot="1" x14ac:dyDescent="0.25">
      <c r="B85" s="76" t="str">
        <f t="shared" si="6"/>
        <v/>
      </c>
      <c r="C85" s="75" t="str">
        <f t="shared" si="9"/>
        <v/>
      </c>
      <c r="D85" s="74"/>
      <c r="E85" s="73"/>
      <c r="F85" s="72"/>
      <c r="G85" s="71" t="str">
        <f t="shared" si="7"/>
        <v/>
      </c>
      <c r="H85" s="70" t="str">
        <f t="shared" si="8"/>
        <v/>
      </c>
      <c r="I85" s="69"/>
      <c r="J85" s="68"/>
      <c r="K85" s="67" t="str">
        <f t="shared" si="5"/>
        <v/>
      </c>
      <c r="L85" s="66"/>
    </row>
    <row r="86" spans="2:12" x14ac:dyDescent="0.2">
      <c r="B86" s="65"/>
      <c r="C86" s="64"/>
      <c r="D86" s="63"/>
      <c r="E86" s="62"/>
      <c r="F86" s="62"/>
      <c r="G86" s="61"/>
      <c r="H86" s="60"/>
      <c r="I86" s="59"/>
      <c r="J86" s="59"/>
      <c r="L86" s="58"/>
    </row>
    <row r="87" spans="2:12" ht="13.15" thickBot="1" x14ac:dyDescent="0.25"/>
    <row r="88" spans="2:12" ht="13.15" thickTop="1" x14ac:dyDescent="0.2">
      <c r="B88" s="608" t="s">
        <v>240</v>
      </c>
      <c r="C88" s="609"/>
      <c r="D88" s="609"/>
      <c r="E88" s="609"/>
      <c r="F88" s="609"/>
      <c r="G88" s="609"/>
      <c r="H88" s="609"/>
      <c r="I88" s="609"/>
      <c r="J88" s="609"/>
      <c r="K88" s="610"/>
      <c r="L88" s="611"/>
    </row>
    <row r="89" spans="2:12" x14ac:dyDescent="0.2">
      <c r="B89" s="612"/>
      <c r="C89" s="613"/>
      <c r="D89" s="613"/>
      <c r="E89" s="613"/>
      <c r="F89" s="613"/>
      <c r="G89" s="613"/>
      <c r="H89" s="613"/>
      <c r="I89" s="613"/>
      <c r="J89" s="613"/>
      <c r="K89" s="614"/>
      <c r="L89" s="615"/>
    </row>
    <row r="90" spans="2:12" x14ac:dyDescent="0.2">
      <c r="B90" s="612"/>
      <c r="C90" s="613"/>
      <c r="D90" s="613"/>
      <c r="E90" s="613"/>
      <c r="F90" s="613"/>
      <c r="G90" s="613"/>
      <c r="H90" s="613"/>
      <c r="I90" s="613"/>
      <c r="J90" s="613"/>
      <c r="K90" s="614"/>
      <c r="L90" s="615"/>
    </row>
    <row r="91" spans="2:12" x14ac:dyDescent="0.2">
      <c r="B91" s="612"/>
      <c r="C91" s="613"/>
      <c r="D91" s="613"/>
      <c r="E91" s="613"/>
      <c r="F91" s="613"/>
      <c r="G91" s="613"/>
      <c r="H91" s="613"/>
      <c r="I91" s="613"/>
      <c r="J91" s="613"/>
      <c r="K91" s="614"/>
      <c r="L91" s="615"/>
    </row>
    <row r="92" spans="2:12" x14ac:dyDescent="0.2">
      <c r="B92" s="612"/>
      <c r="C92" s="613"/>
      <c r="D92" s="613"/>
      <c r="E92" s="613"/>
      <c r="F92" s="613"/>
      <c r="G92" s="613"/>
      <c r="H92" s="613"/>
      <c r="I92" s="613"/>
      <c r="J92" s="613"/>
      <c r="K92" s="614"/>
      <c r="L92" s="615"/>
    </row>
    <row r="93" spans="2:12" x14ac:dyDescent="0.2">
      <c r="B93" s="612"/>
      <c r="C93" s="613"/>
      <c r="D93" s="613"/>
      <c r="E93" s="613"/>
      <c r="F93" s="613"/>
      <c r="G93" s="613"/>
      <c r="H93" s="613"/>
      <c r="I93" s="613"/>
      <c r="J93" s="613"/>
      <c r="K93" s="614"/>
      <c r="L93" s="615"/>
    </row>
    <row r="94" spans="2:12" x14ac:dyDescent="0.2">
      <c r="B94" s="612"/>
      <c r="C94" s="613"/>
      <c r="D94" s="613"/>
      <c r="E94" s="613"/>
      <c r="F94" s="613"/>
      <c r="G94" s="613"/>
      <c r="H94" s="613"/>
      <c r="I94" s="613"/>
      <c r="J94" s="613"/>
      <c r="K94" s="614"/>
      <c r="L94" s="615"/>
    </row>
    <row r="95" spans="2:12" x14ac:dyDescent="0.2">
      <c r="B95" s="612"/>
      <c r="C95" s="613"/>
      <c r="D95" s="613"/>
      <c r="E95" s="613"/>
      <c r="F95" s="613"/>
      <c r="G95" s="613"/>
      <c r="H95" s="613"/>
      <c r="I95" s="613"/>
      <c r="J95" s="613"/>
      <c r="K95" s="614"/>
      <c r="L95" s="615"/>
    </row>
    <row r="96" spans="2:12" x14ac:dyDescent="0.2">
      <c r="B96" s="612"/>
      <c r="C96" s="613"/>
      <c r="D96" s="613"/>
      <c r="E96" s="613"/>
      <c r="F96" s="613"/>
      <c r="G96" s="613"/>
      <c r="H96" s="613"/>
      <c r="I96" s="613"/>
      <c r="J96" s="613"/>
      <c r="K96" s="614"/>
      <c r="L96" s="615"/>
    </row>
    <row r="97" spans="2:12" x14ac:dyDescent="0.2">
      <c r="B97" s="612"/>
      <c r="C97" s="613"/>
      <c r="D97" s="613"/>
      <c r="E97" s="613"/>
      <c r="F97" s="613"/>
      <c r="G97" s="613"/>
      <c r="H97" s="613"/>
      <c r="I97" s="613"/>
      <c r="J97" s="613"/>
      <c r="K97" s="614"/>
      <c r="L97" s="615"/>
    </row>
    <row r="98" spans="2:12" x14ac:dyDescent="0.2">
      <c r="B98" s="612"/>
      <c r="C98" s="613"/>
      <c r="D98" s="613"/>
      <c r="E98" s="613"/>
      <c r="F98" s="613"/>
      <c r="G98" s="613"/>
      <c r="H98" s="613"/>
      <c r="I98" s="613"/>
      <c r="J98" s="613"/>
      <c r="K98" s="614"/>
      <c r="L98" s="615"/>
    </row>
    <row r="99" spans="2:12" x14ac:dyDescent="0.2">
      <c r="B99" s="612"/>
      <c r="C99" s="613"/>
      <c r="D99" s="613"/>
      <c r="E99" s="613"/>
      <c r="F99" s="613"/>
      <c r="G99" s="613"/>
      <c r="H99" s="613"/>
      <c r="I99" s="613"/>
      <c r="J99" s="613"/>
      <c r="K99" s="614"/>
      <c r="L99" s="615"/>
    </row>
    <row r="100" spans="2:12" x14ac:dyDescent="0.2">
      <c r="B100" s="612"/>
      <c r="C100" s="613"/>
      <c r="D100" s="613"/>
      <c r="E100" s="613"/>
      <c r="F100" s="613"/>
      <c r="G100" s="613"/>
      <c r="H100" s="613"/>
      <c r="I100" s="613"/>
      <c r="J100" s="613"/>
      <c r="K100" s="614"/>
      <c r="L100" s="615"/>
    </row>
    <row r="101" spans="2:12" x14ac:dyDescent="0.2">
      <c r="B101" s="612"/>
      <c r="C101" s="613"/>
      <c r="D101" s="613"/>
      <c r="E101" s="613"/>
      <c r="F101" s="613"/>
      <c r="G101" s="613"/>
      <c r="H101" s="613"/>
      <c r="I101" s="613"/>
      <c r="J101" s="613"/>
      <c r="K101" s="614"/>
      <c r="L101" s="615"/>
    </row>
    <row r="102" spans="2:12" x14ac:dyDescent="0.2">
      <c r="B102" s="612"/>
      <c r="C102" s="613"/>
      <c r="D102" s="613"/>
      <c r="E102" s="613"/>
      <c r="F102" s="613"/>
      <c r="G102" s="613"/>
      <c r="H102" s="613"/>
      <c r="I102" s="613"/>
      <c r="J102" s="613"/>
      <c r="K102" s="614"/>
      <c r="L102" s="615"/>
    </row>
    <row r="103" spans="2:12" x14ac:dyDescent="0.2">
      <c r="B103" s="616"/>
      <c r="C103" s="617"/>
      <c r="D103" s="617"/>
      <c r="E103" s="617"/>
      <c r="F103" s="617"/>
      <c r="G103" s="617"/>
      <c r="H103" s="617"/>
      <c r="I103" s="617"/>
      <c r="J103" s="617"/>
      <c r="K103" s="614"/>
      <c r="L103" s="615"/>
    </row>
    <row r="104" spans="2:12" x14ac:dyDescent="0.2">
      <c r="B104" s="616"/>
      <c r="C104" s="617"/>
      <c r="D104" s="617"/>
      <c r="E104" s="617"/>
      <c r="F104" s="617"/>
      <c r="G104" s="617"/>
      <c r="H104" s="617"/>
      <c r="I104" s="617"/>
      <c r="J104" s="617"/>
      <c r="K104" s="614"/>
      <c r="L104" s="615"/>
    </row>
    <row r="105" spans="2:12" x14ac:dyDescent="0.2">
      <c r="B105" s="616"/>
      <c r="C105" s="617"/>
      <c r="D105" s="617"/>
      <c r="E105" s="617"/>
      <c r="F105" s="617"/>
      <c r="G105" s="617"/>
      <c r="H105" s="617"/>
      <c r="I105" s="617"/>
      <c r="J105" s="617"/>
      <c r="K105" s="614"/>
      <c r="L105" s="615"/>
    </row>
    <row r="106" spans="2:12" x14ac:dyDescent="0.2">
      <c r="B106" s="616"/>
      <c r="C106" s="617"/>
      <c r="D106" s="617"/>
      <c r="E106" s="617"/>
      <c r="F106" s="617"/>
      <c r="G106" s="617"/>
      <c r="H106" s="617"/>
      <c r="I106" s="617"/>
      <c r="J106" s="617"/>
      <c r="K106" s="614"/>
      <c r="L106" s="615"/>
    </row>
    <row r="107" spans="2:12" x14ac:dyDescent="0.2">
      <c r="B107" s="616"/>
      <c r="C107" s="617"/>
      <c r="D107" s="617"/>
      <c r="E107" s="617"/>
      <c r="F107" s="617"/>
      <c r="G107" s="617"/>
      <c r="H107" s="617"/>
      <c r="I107" s="617"/>
      <c r="J107" s="617"/>
      <c r="K107" s="614"/>
      <c r="L107" s="615"/>
    </row>
    <row r="108" spans="2:12" ht="13.15" thickBot="1" x14ac:dyDescent="0.25">
      <c r="B108" s="618"/>
      <c r="C108" s="619"/>
      <c r="D108" s="619"/>
      <c r="E108" s="619"/>
      <c r="F108" s="619"/>
      <c r="G108" s="619"/>
      <c r="H108" s="619"/>
      <c r="I108" s="619"/>
      <c r="J108" s="619"/>
      <c r="K108" s="620"/>
      <c r="L108" s="621"/>
    </row>
    <row r="109" spans="2:12" ht="13.15" thickTop="1" x14ac:dyDescent="0.2"/>
  </sheetData>
  <sheetProtection algorithmName="SHA-512" hashValue="VEJrtJbrbhGNHha1cKiYitqsZBxrnY2xjg+WzgkRzZ7Ywge8ZkZNZj+rb26KD9OHj3V2YEJqe8igFNDRBZ8xBQ==" saltValue="Dv+4yFXlQbRJ17O0r3S61g==" spinCount="100000" sheet="1" objects="1" scenarios="1"/>
  <mergeCells count="33">
    <mergeCell ref="P11:P12"/>
    <mergeCell ref="Q11:S11"/>
    <mergeCell ref="O11:O12"/>
    <mergeCell ref="G19:G20"/>
    <mergeCell ref="H53:J53"/>
    <mergeCell ref="D53:D54"/>
    <mergeCell ref="B88:L108"/>
    <mergeCell ref="D28:D29"/>
    <mergeCell ref="E28:E29"/>
    <mergeCell ref="F28:F29"/>
    <mergeCell ref="H28:J28"/>
    <mergeCell ref="G28:G29"/>
    <mergeCell ref="K53:L54"/>
    <mergeCell ref="B53:C54"/>
    <mergeCell ref="E53:E54"/>
    <mergeCell ref="F53:F54"/>
    <mergeCell ref="G53:G54"/>
    <mergeCell ref="B2:L2"/>
    <mergeCell ref="K28:L29"/>
    <mergeCell ref="H19:J19"/>
    <mergeCell ref="B18:J18"/>
    <mergeCell ref="B19:C20"/>
    <mergeCell ref="B28:C29"/>
    <mergeCell ref="K19:L20"/>
    <mergeCell ref="B3:J3"/>
    <mergeCell ref="B4:J4"/>
    <mergeCell ref="B5:J5"/>
    <mergeCell ref="B6:J6"/>
    <mergeCell ref="B7:J7"/>
    <mergeCell ref="B8:J8"/>
    <mergeCell ref="D19:D20"/>
    <mergeCell ref="E19:E20"/>
    <mergeCell ref="F19:F20"/>
  </mergeCells>
  <phoneticPr fontId="1"/>
  <dataValidations count="1">
    <dataValidation type="decimal" operator="greaterThanOrEqual" allowBlank="1" showInputMessage="1" showErrorMessage="1" sqref="E22:F23 E25:F25 I22:J23 I25:J25 F31 I56:J85 E32:F51 I31:J51 E56:F85" xr:uid="{A4BDA6E9-144B-489A-AAD7-1CE4E02EE92A}">
      <formula1>0</formula1>
    </dataValidation>
  </dataValidations>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rowBreaks count="3" manualBreakCount="3">
    <brk id="26" max="12" man="1"/>
    <brk id="51" max="12" man="1"/>
    <brk id="86" max="12"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98D98-3D81-4109-8980-602925E692F3}">
  <sheetPr>
    <tabColor rgb="FFFFFF00"/>
    <pageSetUpPr fitToPage="1"/>
  </sheetPr>
  <dimension ref="B1:I88"/>
  <sheetViews>
    <sheetView showZeros="0" view="pageBreakPreview" zoomScale="85" zoomScaleNormal="100" zoomScaleSheetLayoutView="85" zoomScalePageLayoutView="137" workbookViewId="0">
      <pane ySplit="9" topLeftCell="A10" activePane="bottomLeft" state="frozen"/>
      <selection activeCell="B8" sqref="B8:J8"/>
      <selection pane="bottomLeft" activeCell="D12" sqref="D12"/>
    </sheetView>
  </sheetViews>
  <sheetFormatPr defaultColWidth="8.6640625" defaultRowHeight="12.55" x14ac:dyDescent="0.2"/>
  <cols>
    <col min="1" max="1" width="1.109375" style="55" customWidth="1"/>
    <col min="2" max="3" width="3.5546875" style="55" customWidth="1"/>
    <col min="4" max="4" width="19" style="55" customWidth="1"/>
    <col min="5" max="5" width="75.88671875" style="55" customWidth="1"/>
    <col min="6" max="6" width="12.109375" style="55" customWidth="1"/>
    <col min="7" max="7" width="15.88671875" style="55" customWidth="1"/>
    <col min="8" max="8" width="1.77734375" style="55" customWidth="1"/>
    <col min="9" max="9" width="20.88671875" style="55" bestFit="1" customWidth="1"/>
    <col min="10" max="16384" width="8.6640625" style="55"/>
  </cols>
  <sheetData>
    <row r="1" spans="2:9" ht="13.15" thickBot="1" x14ac:dyDescent="0.25"/>
    <row r="2" spans="2:9" ht="13.8" thickBot="1" x14ac:dyDescent="0.25">
      <c r="B2" s="630" t="s">
        <v>389</v>
      </c>
      <c r="C2" s="631"/>
      <c r="D2" s="631"/>
      <c r="E2" s="631"/>
      <c r="F2" s="631"/>
      <c r="G2" s="632"/>
    </row>
    <row r="3" spans="2:9" ht="13.15" x14ac:dyDescent="0.2">
      <c r="B3" s="650" t="s">
        <v>262</v>
      </c>
      <c r="C3" s="651"/>
      <c r="D3" s="651"/>
      <c r="E3" s="651"/>
      <c r="G3" s="186"/>
    </row>
    <row r="4" spans="2:9" x14ac:dyDescent="0.2">
      <c r="B4" s="653" t="s">
        <v>274</v>
      </c>
      <c r="C4" s="645"/>
      <c r="D4" s="645"/>
      <c r="E4" s="645"/>
      <c r="G4" s="186"/>
    </row>
    <row r="5" spans="2:9" x14ac:dyDescent="0.2">
      <c r="B5" s="654" t="s">
        <v>273</v>
      </c>
      <c r="C5" s="655"/>
      <c r="D5" s="655"/>
      <c r="E5" s="655"/>
      <c r="G5" s="186"/>
    </row>
    <row r="6" spans="2:9" ht="13.15" thickBot="1" x14ac:dyDescent="0.25">
      <c r="B6" s="628" t="s">
        <v>272</v>
      </c>
      <c r="C6" s="629"/>
      <c r="D6" s="629"/>
      <c r="E6" s="629"/>
      <c r="F6" s="185"/>
      <c r="G6" s="184"/>
    </row>
    <row r="7" spans="2:9" ht="13.15" thickBot="1" x14ac:dyDescent="0.25">
      <c r="B7" s="652"/>
      <c r="C7" s="652"/>
      <c r="D7" s="652"/>
      <c r="E7" s="652"/>
    </row>
    <row r="8" spans="2:9" x14ac:dyDescent="0.2">
      <c r="B8" s="637" t="s">
        <v>271</v>
      </c>
      <c r="C8" s="638"/>
      <c r="D8" s="633" t="s">
        <v>270</v>
      </c>
      <c r="E8" s="633" t="s">
        <v>269</v>
      </c>
      <c r="F8" s="633" t="s">
        <v>268</v>
      </c>
      <c r="G8" s="634"/>
    </row>
    <row r="9" spans="2:9" x14ac:dyDescent="0.2">
      <c r="B9" s="639"/>
      <c r="C9" s="640"/>
      <c r="D9" s="635"/>
      <c r="E9" s="635"/>
      <c r="F9" s="635"/>
      <c r="G9" s="636"/>
      <c r="I9" s="200" t="s">
        <v>267</v>
      </c>
    </row>
    <row r="10" spans="2:9" ht="26.3" customHeight="1" x14ac:dyDescent="0.2">
      <c r="B10" s="197" t="str">
        <f>'Annex A(Budget)'!B56</f>
        <v/>
      </c>
      <c r="C10" s="196" t="str">
        <f>'Annex A(Budget)'!C56</f>
        <v/>
      </c>
      <c r="D10" s="196">
        <f>'Annex A(Budget)'!D56</f>
        <v>0</v>
      </c>
      <c r="E10" s="195"/>
      <c r="F10" s="194"/>
      <c r="G10" s="193"/>
      <c r="I10" s="140" t="s">
        <v>266</v>
      </c>
    </row>
    <row r="11" spans="2:9" ht="26.3" customHeight="1" x14ac:dyDescent="0.2">
      <c r="B11" s="197" t="str">
        <f>'Annex A(Budget)'!B57</f>
        <v/>
      </c>
      <c r="C11" s="196" t="str">
        <f>'Annex A(Budget)'!C57</f>
        <v/>
      </c>
      <c r="D11" s="196">
        <f>'Annex A(Budget)'!D57</f>
        <v>0</v>
      </c>
      <c r="E11" s="195"/>
      <c r="F11" s="194"/>
      <c r="G11" s="193"/>
      <c r="I11" s="199" t="s">
        <v>265</v>
      </c>
    </row>
    <row r="12" spans="2:9" ht="26.3" customHeight="1" x14ac:dyDescent="0.2">
      <c r="B12" s="197" t="str">
        <f>'Annex A(Budget)'!B58</f>
        <v/>
      </c>
      <c r="C12" s="196" t="str">
        <f>'Annex A(Budget)'!C58</f>
        <v/>
      </c>
      <c r="D12" s="196">
        <f>'Annex A(Budget)'!D58</f>
        <v>0</v>
      </c>
      <c r="E12" s="195"/>
      <c r="F12" s="198"/>
      <c r="G12" s="193"/>
      <c r="I12" s="140"/>
    </row>
    <row r="13" spans="2:9" ht="26.3" customHeight="1" x14ac:dyDescent="0.2">
      <c r="B13" s="197" t="str">
        <f>'Annex A(Budget)'!B59</f>
        <v/>
      </c>
      <c r="C13" s="196" t="str">
        <f>'Annex A(Budget)'!C59</f>
        <v/>
      </c>
      <c r="D13" s="196">
        <f>'Annex A(Budget)'!D59</f>
        <v>0</v>
      </c>
      <c r="E13" s="195"/>
      <c r="F13" s="198"/>
      <c r="G13" s="193"/>
    </row>
    <row r="14" spans="2:9" ht="26.3" customHeight="1" x14ac:dyDescent="0.2">
      <c r="B14" s="197" t="str">
        <f>'Annex A(Budget)'!B60</f>
        <v/>
      </c>
      <c r="C14" s="196" t="str">
        <f>'Annex A(Budget)'!C60</f>
        <v/>
      </c>
      <c r="D14" s="196">
        <f>'Annex A(Budget)'!D60</f>
        <v>0</v>
      </c>
      <c r="E14" s="195"/>
      <c r="F14" s="198"/>
      <c r="G14" s="193"/>
    </row>
    <row r="15" spans="2:9" ht="26.3" customHeight="1" x14ac:dyDescent="0.2">
      <c r="B15" s="197" t="str">
        <f>'Annex A(Budget)'!B61</f>
        <v/>
      </c>
      <c r="C15" s="196" t="str">
        <f>'Annex A(Budget)'!C61</f>
        <v/>
      </c>
      <c r="D15" s="196">
        <f>'Annex A(Budget)'!D61</f>
        <v>0</v>
      </c>
      <c r="E15" s="195"/>
      <c r="F15" s="198"/>
      <c r="G15" s="193"/>
    </row>
    <row r="16" spans="2:9" ht="26.3" customHeight="1" x14ac:dyDescent="0.2">
      <c r="B16" s="197" t="str">
        <f>'Annex A(Budget)'!B62</f>
        <v/>
      </c>
      <c r="C16" s="196" t="str">
        <f>'Annex A(Budget)'!C62</f>
        <v/>
      </c>
      <c r="D16" s="196">
        <f>'Annex A(Budget)'!D62</f>
        <v>0</v>
      </c>
      <c r="E16" s="195"/>
      <c r="F16" s="198"/>
      <c r="G16" s="193"/>
    </row>
    <row r="17" spans="2:7" ht="26.3" customHeight="1" x14ac:dyDescent="0.2">
      <c r="B17" s="197" t="str">
        <f>'Annex A(Budget)'!B63</f>
        <v/>
      </c>
      <c r="C17" s="196" t="str">
        <f>'Annex A(Budget)'!C63</f>
        <v/>
      </c>
      <c r="D17" s="196">
        <f>'Annex A(Budget)'!D63</f>
        <v>0</v>
      </c>
      <c r="E17" s="195"/>
      <c r="F17" s="198"/>
      <c r="G17" s="193"/>
    </row>
    <row r="18" spans="2:7" ht="26.3" customHeight="1" x14ac:dyDescent="0.2">
      <c r="B18" s="197" t="str">
        <f>'Annex A(Budget)'!B64</f>
        <v/>
      </c>
      <c r="C18" s="196" t="str">
        <f>'Annex A(Budget)'!C64</f>
        <v/>
      </c>
      <c r="D18" s="196">
        <f>'Annex A(Budget)'!D64</f>
        <v>0</v>
      </c>
      <c r="E18" s="195"/>
      <c r="F18" s="198"/>
      <c r="G18" s="193"/>
    </row>
    <row r="19" spans="2:7" ht="26.3" customHeight="1" x14ac:dyDescent="0.2">
      <c r="B19" s="197" t="str">
        <f>'Annex A(Budget)'!B65</f>
        <v/>
      </c>
      <c r="C19" s="196" t="str">
        <f>'Annex A(Budget)'!C65</f>
        <v/>
      </c>
      <c r="D19" s="196">
        <f>'Annex A(Budget)'!D65</f>
        <v>0</v>
      </c>
      <c r="E19" s="195"/>
      <c r="F19" s="194"/>
      <c r="G19" s="193"/>
    </row>
    <row r="20" spans="2:7" ht="26.3" customHeight="1" x14ac:dyDescent="0.2">
      <c r="B20" s="197" t="str">
        <f>'Annex A(Budget)'!B66</f>
        <v/>
      </c>
      <c r="C20" s="196" t="str">
        <f>'Annex A(Budget)'!C66</f>
        <v/>
      </c>
      <c r="D20" s="196">
        <f>'Annex A(Budget)'!D66</f>
        <v>0</v>
      </c>
      <c r="E20" s="195"/>
      <c r="F20" s="194"/>
      <c r="G20" s="193"/>
    </row>
    <row r="21" spans="2:7" ht="26.3" customHeight="1" x14ac:dyDescent="0.2">
      <c r="B21" s="197" t="str">
        <f>'Annex A(Budget)'!B67</f>
        <v/>
      </c>
      <c r="C21" s="196" t="str">
        <f>'Annex A(Budget)'!C67</f>
        <v/>
      </c>
      <c r="D21" s="196">
        <f>'Annex A(Budget)'!D67</f>
        <v>0</v>
      </c>
      <c r="E21" s="195"/>
      <c r="F21" s="194"/>
      <c r="G21" s="193"/>
    </row>
    <row r="22" spans="2:7" ht="26.3" customHeight="1" x14ac:dyDescent="0.2">
      <c r="B22" s="197" t="str">
        <f>'Annex A(Budget)'!B68</f>
        <v/>
      </c>
      <c r="C22" s="196" t="str">
        <f>'Annex A(Budget)'!C68</f>
        <v/>
      </c>
      <c r="D22" s="196">
        <f>'Annex A(Budget)'!D68</f>
        <v>0</v>
      </c>
      <c r="E22" s="195"/>
      <c r="F22" s="194"/>
      <c r="G22" s="193"/>
    </row>
    <row r="23" spans="2:7" ht="26.3" customHeight="1" x14ac:dyDescent="0.2">
      <c r="B23" s="197" t="str">
        <f>'Annex A(Budget)'!B69</f>
        <v/>
      </c>
      <c r="C23" s="196" t="str">
        <f>'Annex A(Budget)'!C69</f>
        <v/>
      </c>
      <c r="D23" s="196">
        <f>'Annex A(Budget)'!D69</f>
        <v>0</v>
      </c>
      <c r="E23" s="195"/>
      <c r="F23" s="194"/>
      <c r="G23" s="193"/>
    </row>
    <row r="24" spans="2:7" ht="26.3" customHeight="1" x14ac:dyDescent="0.2">
      <c r="B24" s="197" t="str">
        <f>'Annex A(Budget)'!B70</f>
        <v/>
      </c>
      <c r="C24" s="196" t="str">
        <f>'Annex A(Budget)'!C70</f>
        <v/>
      </c>
      <c r="D24" s="196">
        <f>'Annex A(Budget)'!D70</f>
        <v>0</v>
      </c>
      <c r="E24" s="195"/>
      <c r="F24" s="194"/>
      <c r="G24" s="193"/>
    </row>
    <row r="25" spans="2:7" ht="26.3" customHeight="1" x14ac:dyDescent="0.2">
      <c r="B25" s="197" t="str">
        <f>'Annex A(Budget)'!B71</f>
        <v/>
      </c>
      <c r="C25" s="196" t="str">
        <f>'Annex A(Budget)'!C71</f>
        <v/>
      </c>
      <c r="D25" s="196">
        <f>'Annex A(Budget)'!D71</f>
        <v>0</v>
      </c>
      <c r="E25" s="195"/>
      <c r="F25" s="194"/>
      <c r="G25" s="193"/>
    </row>
    <row r="26" spans="2:7" ht="26.3" customHeight="1" x14ac:dyDescent="0.2">
      <c r="B26" s="197" t="str">
        <f>'Annex A(Budget)'!B72</f>
        <v/>
      </c>
      <c r="C26" s="196" t="str">
        <f>'Annex A(Budget)'!C72</f>
        <v/>
      </c>
      <c r="D26" s="196">
        <f>'Annex A(Budget)'!D72</f>
        <v>0</v>
      </c>
      <c r="E26" s="195"/>
      <c r="F26" s="194"/>
      <c r="G26" s="193"/>
    </row>
    <row r="27" spans="2:7" ht="26.3" customHeight="1" x14ac:dyDescent="0.2">
      <c r="B27" s="197" t="str">
        <f>'Annex A(Budget)'!B73</f>
        <v/>
      </c>
      <c r="C27" s="196" t="str">
        <f>'Annex A(Budget)'!C73</f>
        <v/>
      </c>
      <c r="D27" s="196">
        <f>'Annex A(Budget)'!D73</f>
        <v>0</v>
      </c>
      <c r="E27" s="195"/>
      <c r="F27" s="194"/>
      <c r="G27" s="193"/>
    </row>
    <row r="28" spans="2:7" ht="26.3" customHeight="1" x14ac:dyDescent="0.2">
      <c r="B28" s="197" t="str">
        <f>'Annex A(Budget)'!B74</f>
        <v/>
      </c>
      <c r="C28" s="196" t="str">
        <f>'Annex A(Budget)'!C74</f>
        <v/>
      </c>
      <c r="D28" s="196">
        <f>'Annex A(Budget)'!D74</f>
        <v>0</v>
      </c>
      <c r="E28" s="195"/>
      <c r="F28" s="194"/>
      <c r="G28" s="193"/>
    </row>
    <row r="29" spans="2:7" ht="26.3" customHeight="1" x14ac:dyDescent="0.2">
      <c r="B29" s="197" t="str">
        <f>'Annex A(Budget)'!B75</f>
        <v/>
      </c>
      <c r="C29" s="196" t="str">
        <f>'Annex A(Budget)'!C75</f>
        <v/>
      </c>
      <c r="D29" s="196">
        <f>'Annex A(Budget)'!D75</f>
        <v>0</v>
      </c>
      <c r="E29" s="195"/>
      <c r="F29" s="194"/>
      <c r="G29" s="193"/>
    </row>
    <row r="30" spans="2:7" ht="26.3" customHeight="1" x14ac:dyDescent="0.2">
      <c r="B30" s="197" t="str">
        <f>'Annex A(Budget)'!B76</f>
        <v/>
      </c>
      <c r="C30" s="196" t="str">
        <f>'Annex A(Budget)'!C76</f>
        <v/>
      </c>
      <c r="D30" s="196">
        <f>'Annex A(Budget)'!D76</f>
        <v>0</v>
      </c>
      <c r="E30" s="195"/>
      <c r="F30" s="194"/>
      <c r="G30" s="193"/>
    </row>
    <row r="31" spans="2:7" ht="26.3" customHeight="1" x14ac:dyDescent="0.2">
      <c r="B31" s="197" t="str">
        <f>'Annex A(Budget)'!B77</f>
        <v/>
      </c>
      <c r="C31" s="196" t="str">
        <f>'Annex A(Budget)'!C77</f>
        <v/>
      </c>
      <c r="D31" s="196">
        <f>'Annex A(Budget)'!D77</f>
        <v>0</v>
      </c>
      <c r="E31" s="195"/>
      <c r="F31" s="194"/>
      <c r="G31" s="193"/>
    </row>
    <row r="32" spans="2:7" ht="26.3" customHeight="1" x14ac:dyDescent="0.2">
      <c r="B32" s="197" t="str">
        <f>'Annex A(Budget)'!B78</f>
        <v/>
      </c>
      <c r="C32" s="196" t="str">
        <f>'Annex A(Budget)'!C78</f>
        <v/>
      </c>
      <c r="D32" s="196">
        <f>'Annex A(Budget)'!D78</f>
        <v>0</v>
      </c>
      <c r="E32" s="195"/>
      <c r="F32" s="194"/>
      <c r="G32" s="193"/>
    </row>
    <row r="33" spans="2:7" ht="26.3" customHeight="1" x14ac:dyDescent="0.2">
      <c r="B33" s="197" t="str">
        <f>'Annex A(Budget)'!B79</f>
        <v/>
      </c>
      <c r="C33" s="196" t="str">
        <f>'Annex A(Budget)'!C79</f>
        <v/>
      </c>
      <c r="D33" s="196">
        <f>'Annex A(Budget)'!D79</f>
        <v>0</v>
      </c>
      <c r="E33" s="195"/>
      <c r="F33" s="194"/>
      <c r="G33" s="193"/>
    </row>
    <row r="34" spans="2:7" ht="26.3" customHeight="1" x14ac:dyDescent="0.2">
      <c r="B34" s="197" t="str">
        <f>'Annex A(Budget)'!B80</f>
        <v/>
      </c>
      <c r="C34" s="196" t="str">
        <f>'Annex A(Budget)'!C80</f>
        <v/>
      </c>
      <c r="D34" s="196">
        <f>'Annex A(Budget)'!D80</f>
        <v>0</v>
      </c>
      <c r="E34" s="195"/>
      <c r="F34" s="194"/>
      <c r="G34" s="193"/>
    </row>
    <row r="35" spans="2:7" ht="26.3" customHeight="1" x14ac:dyDescent="0.2">
      <c r="B35" s="197" t="str">
        <f>'Annex A(Budget)'!B81</f>
        <v/>
      </c>
      <c r="C35" s="196" t="str">
        <f>'Annex A(Budget)'!C81</f>
        <v/>
      </c>
      <c r="D35" s="196">
        <f>'Annex A(Budget)'!D81</f>
        <v>0</v>
      </c>
      <c r="E35" s="195"/>
      <c r="F35" s="194"/>
      <c r="G35" s="193"/>
    </row>
    <row r="36" spans="2:7" ht="26.3" customHeight="1" x14ac:dyDescent="0.2">
      <c r="B36" s="197" t="str">
        <f>'Annex A(Budget)'!B82</f>
        <v/>
      </c>
      <c r="C36" s="196" t="str">
        <f>'Annex A(Budget)'!C82</f>
        <v/>
      </c>
      <c r="D36" s="196">
        <f>'Annex A(Budget)'!D82</f>
        <v>0</v>
      </c>
      <c r="E36" s="195"/>
      <c r="F36" s="194"/>
      <c r="G36" s="193"/>
    </row>
    <row r="37" spans="2:7" ht="26.3" customHeight="1" x14ac:dyDescent="0.2">
      <c r="B37" s="197" t="str">
        <f>'Annex A(Budget)'!B83</f>
        <v/>
      </c>
      <c r="C37" s="196" t="str">
        <f>'Annex A(Budget)'!C83</f>
        <v/>
      </c>
      <c r="D37" s="196">
        <f>'Annex A(Budget)'!D83</f>
        <v>0</v>
      </c>
      <c r="E37" s="195"/>
      <c r="F37" s="194"/>
      <c r="G37" s="193"/>
    </row>
    <row r="38" spans="2:7" ht="26.3" customHeight="1" x14ac:dyDescent="0.2">
      <c r="B38" s="197" t="str">
        <f>'Annex A(Budget)'!B84</f>
        <v/>
      </c>
      <c r="C38" s="196" t="str">
        <f>'Annex A(Budget)'!C84</f>
        <v/>
      </c>
      <c r="D38" s="196">
        <f>'Annex A(Budget)'!D84</f>
        <v>0</v>
      </c>
      <c r="E38" s="195"/>
      <c r="F38" s="194"/>
      <c r="G38" s="193"/>
    </row>
    <row r="39" spans="2:7" ht="26.3" customHeight="1" thickBot="1" x14ac:dyDescent="0.25">
      <c r="B39" s="192" t="str">
        <f>'Annex A(Budget)'!B85</f>
        <v/>
      </c>
      <c r="C39" s="191" t="str">
        <f>'Annex A(Budget)'!C85</f>
        <v/>
      </c>
      <c r="D39" s="191">
        <f>'Annex A(Budget)'!D85</f>
        <v>0</v>
      </c>
      <c r="E39" s="190"/>
      <c r="F39" s="189"/>
      <c r="G39" s="188"/>
    </row>
    <row r="41" spans="2:7" x14ac:dyDescent="0.2">
      <c r="B41" s="641" t="s">
        <v>264</v>
      </c>
      <c r="C41" s="642"/>
      <c r="D41" s="642"/>
      <c r="E41" s="642"/>
      <c r="F41" s="642"/>
      <c r="G41" s="643"/>
    </row>
    <row r="42" spans="2:7" x14ac:dyDescent="0.2">
      <c r="B42" s="644"/>
      <c r="C42" s="645"/>
      <c r="D42" s="645"/>
      <c r="E42" s="645"/>
      <c r="F42" s="645"/>
      <c r="G42" s="646"/>
    </row>
    <row r="43" spans="2:7" x14ac:dyDescent="0.2">
      <c r="B43" s="644"/>
      <c r="C43" s="645"/>
      <c r="D43" s="645"/>
      <c r="E43" s="645"/>
      <c r="F43" s="645"/>
      <c r="G43" s="646"/>
    </row>
    <row r="44" spans="2:7" x14ac:dyDescent="0.2">
      <c r="B44" s="647"/>
      <c r="C44" s="648"/>
      <c r="D44" s="648"/>
      <c r="E44" s="648"/>
      <c r="F44" s="648"/>
      <c r="G44" s="649"/>
    </row>
    <row r="88" spans="2:2" ht="409.5" x14ac:dyDescent="0.2">
      <c r="B88" s="187" t="s">
        <v>263</v>
      </c>
    </row>
  </sheetData>
  <sheetProtection algorithmName="SHA-512" hashValue="Dop14/Iu1fyGPj7GejqBG7JKjMCKFdObl3sGH8900f+zGQcppJVuMTJ6reiCIe5CxsaZgdkyWEHl1JI0uJ4sJQ==" saltValue="cm1u59bEYCVus5PQmmiFdA==" spinCount="100000" sheet="1" objects="1" scenarios="1"/>
  <mergeCells count="11">
    <mergeCell ref="B6:E6"/>
    <mergeCell ref="B2:G2"/>
    <mergeCell ref="F8:G9"/>
    <mergeCell ref="B8:C9"/>
    <mergeCell ref="B41:G44"/>
    <mergeCell ref="B3:E3"/>
    <mergeCell ref="B7:E7"/>
    <mergeCell ref="B4:E4"/>
    <mergeCell ref="D8:D9"/>
    <mergeCell ref="E8:E9"/>
    <mergeCell ref="B5:E5"/>
  </mergeCells>
  <phoneticPr fontId="1"/>
  <dataValidations count="1">
    <dataValidation type="list" allowBlank="1" showInputMessage="1" showErrorMessage="1" sqref="F10:F39" xr:uid="{C0FB7996-5AFE-4B22-9AC9-2F10B43D5297}">
      <formula1>$I$10:$I$11</formula1>
    </dataValidation>
  </dataValidations>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F2E9F-5708-4753-B2F3-179FC99C696C}">
  <sheetPr>
    <tabColor rgb="FFFFFF00"/>
    <pageSetUpPr fitToPage="1"/>
  </sheetPr>
  <dimension ref="B1:C20"/>
  <sheetViews>
    <sheetView view="pageBreakPreview" zoomScale="70" zoomScaleNormal="100" zoomScaleSheetLayoutView="70" workbookViewId="0">
      <selection activeCell="B8" sqref="B8:J8"/>
    </sheetView>
  </sheetViews>
  <sheetFormatPr defaultRowHeight="14.4" x14ac:dyDescent="0.2"/>
  <cols>
    <col min="1" max="1" width="1.77734375" style="1" customWidth="1"/>
    <col min="2" max="2" width="128.6640625" style="1" customWidth="1"/>
    <col min="3" max="4" width="1.77734375" style="1" customWidth="1"/>
    <col min="5" max="16384" width="8.88671875" style="1"/>
  </cols>
  <sheetData>
    <row r="1" spans="2:3" ht="15.05" thickBot="1" x14ac:dyDescent="0.25"/>
    <row r="2" spans="2:3" ht="15.05" thickBot="1" x14ac:dyDescent="0.25">
      <c r="B2" s="656" t="s">
        <v>349</v>
      </c>
      <c r="C2" s="657"/>
    </row>
    <row r="3" spans="2:3" x14ac:dyDescent="0.2">
      <c r="B3" s="250" t="s">
        <v>262</v>
      </c>
      <c r="C3" s="251"/>
    </row>
    <row r="4" spans="2:3" x14ac:dyDescent="0.2">
      <c r="B4" s="252" t="s">
        <v>350</v>
      </c>
      <c r="C4" s="251"/>
    </row>
    <row r="5" spans="2:3" ht="15.05" thickBot="1" x14ac:dyDescent="0.25">
      <c r="B5" s="253"/>
      <c r="C5" s="254"/>
    </row>
    <row r="6" spans="2:3" ht="15.05" thickBot="1" x14ac:dyDescent="0.25"/>
    <row r="7" spans="2:3" ht="30.05" customHeight="1" x14ac:dyDescent="0.2">
      <c r="B7" s="245"/>
      <c r="C7" s="246"/>
    </row>
    <row r="8" spans="2:3" ht="30.05" customHeight="1" x14ac:dyDescent="0.2">
      <c r="B8" s="247"/>
      <c r="C8" s="9"/>
    </row>
    <row r="9" spans="2:3" ht="30.05" customHeight="1" x14ac:dyDescent="0.2">
      <c r="B9" s="247"/>
      <c r="C9" s="9"/>
    </row>
    <row r="10" spans="2:3" ht="30.05" customHeight="1" x14ac:dyDescent="0.2">
      <c r="B10" s="247"/>
      <c r="C10" s="9"/>
    </row>
    <row r="11" spans="2:3" ht="30.05" customHeight="1" x14ac:dyDescent="0.2">
      <c r="B11" s="247"/>
      <c r="C11" s="9"/>
    </row>
    <row r="12" spans="2:3" ht="30.05" customHeight="1" x14ac:dyDescent="0.2">
      <c r="B12" s="247"/>
      <c r="C12" s="9"/>
    </row>
    <row r="13" spans="2:3" ht="30.05" customHeight="1" x14ac:dyDescent="0.2">
      <c r="B13" s="247"/>
      <c r="C13" s="9"/>
    </row>
    <row r="14" spans="2:3" ht="30.05" customHeight="1" x14ac:dyDescent="0.2">
      <c r="B14" s="247"/>
      <c r="C14" s="9"/>
    </row>
    <row r="15" spans="2:3" ht="30.05" customHeight="1" x14ac:dyDescent="0.2">
      <c r="B15" s="247"/>
      <c r="C15" s="9"/>
    </row>
    <row r="16" spans="2:3" ht="30.05" customHeight="1" x14ac:dyDescent="0.2">
      <c r="B16" s="247"/>
      <c r="C16" s="9"/>
    </row>
    <row r="17" spans="2:3" ht="30.05" customHeight="1" x14ac:dyDescent="0.2">
      <c r="B17" s="247"/>
      <c r="C17" s="9"/>
    </row>
    <row r="18" spans="2:3" ht="30.05" customHeight="1" x14ac:dyDescent="0.2">
      <c r="B18" s="247"/>
      <c r="C18" s="9"/>
    </row>
    <row r="19" spans="2:3" ht="30.05" customHeight="1" x14ac:dyDescent="0.2">
      <c r="B19" s="247"/>
      <c r="C19" s="9"/>
    </row>
    <row r="20" spans="2:3" ht="30.05" customHeight="1" thickBot="1" x14ac:dyDescent="0.25">
      <c r="B20" s="248"/>
      <c r="C20" s="249"/>
    </row>
  </sheetData>
  <mergeCells count="1">
    <mergeCell ref="B2:C2"/>
  </mergeCells>
  <phoneticPr fontId="1"/>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F495-6459-42A9-B06A-8F327885E374}">
  <sheetPr>
    <tabColor rgb="FF00B0F0"/>
    <pageSetUpPr fitToPage="1"/>
  </sheetPr>
  <dimension ref="B2:H51"/>
  <sheetViews>
    <sheetView view="pageBreakPreview" zoomScale="85" zoomScaleNormal="100" zoomScaleSheetLayoutView="85" workbookViewId="0">
      <selection activeCell="B8" sqref="B8:J8"/>
    </sheetView>
  </sheetViews>
  <sheetFormatPr defaultRowHeight="13.8" x14ac:dyDescent="0.2"/>
  <cols>
    <col min="1" max="1" width="1.77734375" style="34" customWidth="1"/>
    <col min="2" max="2" width="8.88671875" style="34"/>
    <col min="3" max="3" width="95.33203125" style="34" customWidth="1"/>
    <col min="4" max="4" width="16.6640625" style="34" customWidth="1"/>
    <col min="5" max="5" width="8.88671875" style="34"/>
    <col min="6" max="6" width="1.77734375" style="34" customWidth="1"/>
    <col min="7" max="7" width="8.88671875" style="34"/>
    <col min="8" max="8" width="2.5546875" style="292" bestFit="1" customWidth="1"/>
    <col min="9" max="16384" width="8.88671875" style="34"/>
  </cols>
  <sheetData>
    <row r="2" spans="2:8" ht="15.65" thickBot="1" x14ac:dyDescent="0.25">
      <c r="B2" s="201" t="s">
        <v>275</v>
      </c>
    </row>
    <row r="3" spans="2:8" ht="15.05" thickBot="1" x14ac:dyDescent="0.25">
      <c r="B3" s="202" t="s">
        <v>271</v>
      </c>
      <c r="C3" s="203" t="s">
        <v>276</v>
      </c>
      <c r="D3" s="203" t="s">
        <v>277</v>
      </c>
      <c r="E3" s="203" t="s">
        <v>278</v>
      </c>
    </row>
    <row r="4" spans="2:8" ht="15.05" thickBot="1" x14ac:dyDescent="0.25">
      <c r="B4" s="497" t="s">
        <v>1</v>
      </c>
      <c r="C4" s="498"/>
      <c r="D4" s="498"/>
      <c r="E4" s="499"/>
    </row>
    <row r="5" spans="2:8" ht="14.4" x14ac:dyDescent="0.2">
      <c r="B5" s="658" t="s">
        <v>279</v>
      </c>
      <c r="C5" s="46" t="s">
        <v>280</v>
      </c>
      <c r="D5" s="658" t="s">
        <v>282</v>
      </c>
      <c r="E5" s="660"/>
    </row>
    <row r="6" spans="2:8" ht="15.05" thickBot="1" x14ac:dyDescent="0.25">
      <c r="B6" s="659"/>
      <c r="C6" s="204" t="s">
        <v>281</v>
      </c>
      <c r="D6" s="659"/>
      <c r="E6" s="661"/>
    </row>
    <row r="7" spans="2:8" ht="15.05" thickBot="1" x14ac:dyDescent="0.25">
      <c r="B7" s="2" t="s">
        <v>283</v>
      </c>
      <c r="C7" s="205" t="s">
        <v>284</v>
      </c>
      <c r="D7" s="205" t="s">
        <v>282</v>
      </c>
      <c r="E7" s="317"/>
    </row>
    <row r="8" spans="2:8" ht="15.05" thickBot="1" x14ac:dyDescent="0.25">
      <c r="B8" s="2" t="s">
        <v>285</v>
      </c>
      <c r="C8" s="205" t="s">
        <v>286</v>
      </c>
      <c r="D8" s="205" t="s">
        <v>282</v>
      </c>
      <c r="E8" s="317"/>
    </row>
    <row r="9" spans="2:8" ht="14.4" x14ac:dyDescent="0.2">
      <c r="B9" s="658" t="s">
        <v>287</v>
      </c>
      <c r="C9" s="46" t="s">
        <v>288</v>
      </c>
      <c r="D9" s="658" t="s">
        <v>282</v>
      </c>
      <c r="E9" s="660"/>
    </row>
    <row r="10" spans="2:8" ht="28.8" x14ac:dyDescent="0.2">
      <c r="B10" s="662"/>
      <c r="C10" s="206" t="s">
        <v>289</v>
      </c>
      <c r="D10" s="662"/>
      <c r="E10" s="663"/>
    </row>
    <row r="11" spans="2:8" ht="29.45" thickBot="1" x14ac:dyDescent="0.25">
      <c r="B11" s="659"/>
      <c r="C11" s="204" t="s">
        <v>290</v>
      </c>
      <c r="D11" s="659"/>
      <c r="E11" s="661"/>
    </row>
    <row r="12" spans="2:8" ht="14.4" x14ac:dyDescent="0.2">
      <c r="B12" s="658" t="s">
        <v>291</v>
      </c>
      <c r="C12" s="46" t="s">
        <v>292</v>
      </c>
      <c r="D12" s="658" t="s">
        <v>294</v>
      </c>
      <c r="E12" s="660"/>
    </row>
    <row r="13" spans="2:8" ht="15.05" thickBot="1" x14ac:dyDescent="0.25">
      <c r="B13" s="659"/>
      <c r="C13" s="204" t="s">
        <v>293</v>
      </c>
      <c r="D13" s="659"/>
      <c r="E13" s="661"/>
    </row>
    <row r="14" spans="2:8" ht="15.05" thickBot="1" x14ac:dyDescent="0.25">
      <c r="B14" s="497" t="s">
        <v>295</v>
      </c>
      <c r="C14" s="498"/>
      <c r="D14" s="498"/>
      <c r="E14" s="499"/>
    </row>
    <row r="15" spans="2:8" ht="43.85" thickBot="1" x14ac:dyDescent="0.25">
      <c r="B15" s="2" t="s">
        <v>296</v>
      </c>
      <c r="C15" s="205" t="s">
        <v>297</v>
      </c>
      <c r="D15" s="205" t="s">
        <v>383</v>
      </c>
      <c r="E15" s="317"/>
      <c r="H15" s="292">
        <f>IF('Form 1-2'!E47='Form 1-2'!N51,1,0)</f>
        <v>0</v>
      </c>
    </row>
    <row r="16" spans="2:8" ht="14.4" x14ac:dyDescent="0.2">
      <c r="B16" s="658" t="s">
        <v>298</v>
      </c>
      <c r="C16" s="46" t="s">
        <v>299</v>
      </c>
      <c r="D16" s="658" t="s">
        <v>302</v>
      </c>
      <c r="E16" s="660"/>
      <c r="H16" s="292">
        <f>IF('Form 1-2'!E47='Form 1-2'!N51,1,0)</f>
        <v>0</v>
      </c>
    </row>
    <row r="17" spans="2:8" ht="28.8" x14ac:dyDescent="0.2">
      <c r="B17" s="662"/>
      <c r="C17" s="206" t="s">
        <v>300</v>
      </c>
      <c r="D17" s="662"/>
      <c r="E17" s="663"/>
    </row>
    <row r="18" spans="2:8" ht="29.45" thickBot="1" x14ac:dyDescent="0.25">
      <c r="B18" s="659"/>
      <c r="C18" s="204" t="s">
        <v>301</v>
      </c>
      <c r="D18" s="659"/>
      <c r="E18" s="661"/>
    </row>
    <row r="19" spans="2:8" ht="43.85" thickBot="1" x14ac:dyDescent="0.25">
      <c r="B19" s="2" t="s">
        <v>303</v>
      </c>
      <c r="C19" s="205" t="s">
        <v>304</v>
      </c>
      <c r="D19" s="205" t="s">
        <v>376</v>
      </c>
      <c r="E19" s="317"/>
      <c r="H19" s="292">
        <f>IF('Form 1-2'!E65='Form 1-2'!N65,1,0)</f>
        <v>0</v>
      </c>
    </row>
    <row r="20" spans="2:8" ht="43.85" thickBot="1" x14ac:dyDescent="0.25">
      <c r="B20" s="2" t="s">
        <v>305</v>
      </c>
      <c r="C20" s="205" t="s">
        <v>306</v>
      </c>
      <c r="D20" s="205" t="s">
        <v>377</v>
      </c>
      <c r="E20" s="317"/>
      <c r="H20" s="292">
        <f>IF('Form 1-2'!E74='Form 1-2'!N75,1,0)</f>
        <v>0</v>
      </c>
    </row>
    <row r="21" spans="2:8" ht="14.4" x14ac:dyDescent="0.2">
      <c r="B21" s="658" t="s">
        <v>307</v>
      </c>
      <c r="C21" s="46" t="s">
        <v>308</v>
      </c>
      <c r="D21" s="658" t="s">
        <v>302</v>
      </c>
      <c r="E21" s="660"/>
      <c r="H21" s="292">
        <f>IF('Form 1-2'!E74='Form 1-2'!N75,1,0)</f>
        <v>0</v>
      </c>
    </row>
    <row r="22" spans="2:8" ht="14.4" x14ac:dyDescent="0.2">
      <c r="B22" s="662"/>
      <c r="C22" s="206" t="s">
        <v>309</v>
      </c>
      <c r="D22" s="662"/>
      <c r="E22" s="663"/>
    </row>
    <row r="23" spans="2:8" ht="15.05" thickBot="1" x14ac:dyDescent="0.25">
      <c r="B23" s="659"/>
      <c r="C23" s="204" t="s">
        <v>310</v>
      </c>
      <c r="D23" s="659"/>
      <c r="E23" s="661"/>
    </row>
    <row r="24" spans="2:8" ht="15.05" thickBot="1" x14ac:dyDescent="0.25">
      <c r="B24" s="2" t="s">
        <v>311</v>
      </c>
      <c r="C24" s="205" t="s">
        <v>312</v>
      </c>
      <c r="D24" s="205" t="s">
        <v>313</v>
      </c>
      <c r="E24" s="317"/>
    </row>
    <row r="25" spans="2:8" ht="15.05" thickBot="1" x14ac:dyDescent="0.25">
      <c r="B25" s="2" t="s">
        <v>314</v>
      </c>
      <c r="C25" s="205" t="s">
        <v>315</v>
      </c>
      <c r="D25" s="205" t="s">
        <v>313</v>
      </c>
      <c r="E25" s="317"/>
    </row>
    <row r="26" spans="2:8" ht="15.05" thickBot="1" x14ac:dyDescent="0.25">
      <c r="B26" s="2" t="s">
        <v>316</v>
      </c>
      <c r="C26" s="205" t="s">
        <v>317</v>
      </c>
      <c r="D26" s="205" t="s">
        <v>302</v>
      </c>
      <c r="E26" s="317"/>
    </row>
    <row r="27" spans="2:8" ht="14.4" x14ac:dyDescent="0.2">
      <c r="B27" s="658" t="s">
        <v>318</v>
      </c>
      <c r="C27" s="46" t="s">
        <v>319</v>
      </c>
      <c r="D27" s="658" t="s">
        <v>282</v>
      </c>
      <c r="E27" s="660"/>
    </row>
    <row r="28" spans="2:8" ht="15.05" thickBot="1" x14ac:dyDescent="0.25">
      <c r="B28" s="659"/>
      <c r="C28" s="204" t="s">
        <v>320</v>
      </c>
      <c r="D28" s="659"/>
      <c r="E28" s="661"/>
    </row>
    <row r="29" spans="2:8" ht="15.05" thickBot="1" x14ac:dyDescent="0.25">
      <c r="B29" s="497" t="s">
        <v>321</v>
      </c>
      <c r="C29" s="498"/>
      <c r="D29" s="498"/>
      <c r="E29" s="499"/>
    </row>
    <row r="30" spans="2:8" ht="15.05" thickBot="1" x14ac:dyDescent="0.25">
      <c r="B30" s="2" t="s">
        <v>322</v>
      </c>
      <c r="C30" s="205" t="s">
        <v>379</v>
      </c>
      <c r="D30" s="205" t="s">
        <v>282</v>
      </c>
      <c r="E30" s="317"/>
    </row>
    <row r="31" spans="2:8" ht="43.85" thickBot="1" x14ac:dyDescent="0.25">
      <c r="B31" s="2" t="s">
        <v>323</v>
      </c>
      <c r="C31" s="205" t="s">
        <v>380</v>
      </c>
      <c r="D31" s="205" t="s">
        <v>384</v>
      </c>
      <c r="E31" s="317"/>
      <c r="H31" s="292">
        <f>IF('Form 1-2'!E64='Form 1-2'!N65,1,0)</f>
        <v>0</v>
      </c>
    </row>
    <row r="32" spans="2:8" ht="15.05" thickBot="1" x14ac:dyDescent="0.25">
      <c r="B32" s="10" t="s">
        <v>378</v>
      </c>
      <c r="C32" s="205" t="s">
        <v>381</v>
      </c>
      <c r="D32" s="205" t="s">
        <v>282</v>
      </c>
      <c r="E32" s="317"/>
    </row>
    <row r="33" spans="2:5" ht="15.05" thickBot="1" x14ac:dyDescent="0.25">
      <c r="B33" s="497" t="s">
        <v>72</v>
      </c>
      <c r="C33" s="498"/>
      <c r="D33" s="498"/>
      <c r="E33" s="499"/>
    </row>
    <row r="34" spans="2:5" ht="14.4" x14ac:dyDescent="0.2">
      <c r="B34" s="658" t="s">
        <v>324</v>
      </c>
      <c r="C34" s="46" t="s">
        <v>325</v>
      </c>
      <c r="D34" s="658" t="s">
        <v>328</v>
      </c>
      <c r="E34" s="660"/>
    </row>
    <row r="35" spans="2:5" ht="28.8" x14ac:dyDescent="0.2">
      <c r="B35" s="662"/>
      <c r="C35" s="206" t="s">
        <v>326</v>
      </c>
      <c r="D35" s="662"/>
      <c r="E35" s="663"/>
    </row>
    <row r="36" spans="2:5" ht="14.4" x14ac:dyDescent="0.2">
      <c r="B36" s="662"/>
      <c r="C36" s="206" t="s">
        <v>327</v>
      </c>
      <c r="D36" s="662"/>
      <c r="E36" s="663"/>
    </row>
    <row r="37" spans="2:5" ht="14.4" x14ac:dyDescent="0.2">
      <c r="B37" s="662"/>
      <c r="C37" s="46" t="s">
        <v>385</v>
      </c>
      <c r="D37" s="662"/>
      <c r="E37" s="663"/>
    </row>
    <row r="38" spans="2:5" ht="15.05" thickBot="1" x14ac:dyDescent="0.25">
      <c r="B38" s="659"/>
      <c r="C38" s="205" t="s">
        <v>386</v>
      </c>
      <c r="D38" s="659"/>
      <c r="E38" s="661"/>
    </row>
    <row r="39" spans="2:5" ht="15.05" thickBot="1" x14ac:dyDescent="0.25">
      <c r="B39" s="2" t="s">
        <v>329</v>
      </c>
      <c r="C39" s="205" t="s">
        <v>330</v>
      </c>
      <c r="D39" s="205" t="s">
        <v>331</v>
      </c>
      <c r="E39" s="317"/>
    </row>
    <row r="40" spans="2:5" ht="15.05" thickBot="1" x14ac:dyDescent="0.25">
      <c r="B40" s="497" t="s">
        <v>332</v>
      </c>
      <c r="C40" s="498"/>
      <c r="D40" s="498"/>
      <c r="E40" s="499"/>
    </row>
    <row r="41" spans="2:5" ht="14.4" x14ac:dyDescent="0.2">
      <c r="B41" s="658" t="s">
        <v>333</v>
      </c>
      <c r="C41" s="46" t="s">
        <v>334</v>
      </c>
      <c r="D41" s="658" t="s">
        <v>328</v>
      </c>
      <c r="E41" s="660"/>
    </row>
    <row r="42" spans="2:5" ht="14.4" x14ac:dyDescent="0.2">
      <c r="B42" s="662"/>
      <c r="C42" s="206" t="s">
        <v>335</v>
      </c>
      <c r="D42" s="662"/>
      <c r="E42" s="663"/>
    </row>
    <row r="43" spans="2:5" ht="14.4" x14ac:dyDescent="0.2">
      <c r="B43" s="662"/>
      <c r="C43" s="206" t="s">
        <v>336</v>
      </c>
      <c r="D43" s="662"/>
      <c r="E43" s="663"/>
    </row>
    <row r="44" spans="2:5" ht="15.05" thickBot="1" x14ac:dyDescent="0.25">
      <c r="B44" s="659"/>
      <c r="C44" s="204" t="s">
        <v>337</v>
      </c>
      <c r="D44" s="659"/>
      <c r="E44" s="661"/>
    </row>
    <row r="45" spans="2:5" x14ac:dyDescent="0.2">
      <c r="B45" s="207"/>
    </row>
    <row r="46" spans="2:5" x14ac:dyDescent="0.2">
      <c r="B46" s="207"/>
    </row>
    <row r="47" spans="2:5" x14ac:dyDescent="0.2">
      <c r="B47" s="207"/>
    </row>
    <row r="48" spans="2:5" x14ac:dyDescent="0.2">
      <c r="B48" s="207"/>
    </row>
    <row r="49" spans="2:2" x14ac:dyDescent="0.2">
      <c r="B49" s="207"/>
    </row>
    <row r="50" spans="2:2" x14ac:dyDescent="0.2">
      <c r="B50" s="207"/>
    </row>
    <row r="51" spans="2:2" x14ac:dyDescent="0.2">
      <c r="B51" s="208"/>
    </row>
  </sheetData>
  <sheetProtection algorithmName="SHA-512" hashValue="/IFICqrgilUEXomQjKHNImq/5M0xRvLsZBrroPHi1az54BYRCiBgWhsglr2KcCPnu/lKb6+9frchu3XO1vVxAg==" saltValue="JxMUtVZs4d/0Z5wANLZ3hw==" spinCount="100000" sheet="1" objects="1" scenarios="1"/>
  <mergeCells count="29">
    <mergeCell ref="B41:B44"/>
    <mergeCell ref="D41:D44"/>
    <mergeCell ref="E41:E44"/>
    <mergeCell ref="B29:E29"/>
    <mergeCell ref="B33:E33"/>
    <mergeCell ref="B34:B38"/>
    <mergeCell ref="D34:D38"/>
    <mergeCell ref="E34:E38"/>
    <mergeCell ref="B40:E40"/>
    <mergeCell ref="B21:B23"/>
    <mergeCell ref="D21:D23"/>
    <mergeCell ref="E21:E23"/>
    <mergeCell ref="B27:B28"/>
    <mergeCell ref="D27:D28"/>
    <mergeCell ref="E27:E28"/>
    <mergeCell ref="B12:B13"/>
    <mergeCell ref="D12:D13"/>
    <mergeCell ref="E12:E13"/>
    <mergeCell ref="B14:E14"/>
    <mergeCell ref="B16:B18"/>
    <mergeCell ref="D16:D18"/>
    <mergeCell ref="E16:E18"/>
    <mergeCell ref="B4:E4"/>
    <mergeCell ref="B5:B6"/>
    <mergeCell ref="D5:D6"/>
    <mergeCell ref="E5:E6"/>
    <mergeCell ref="B9:B11"/>
    <mergeCell ref="D9:D11"/>
    <mergeCell ref="E9:E11"/>
  </mergeCells>
  <phoneticPr fontId="1"/>
  <conditionalFormatting sqref="E15">
    <cfRule type="expression" dxfId="22" priority="8">
      <formula>$H$15=0</formula>
    </cfRule>
  </conditionalFormatting>
  <conditionalFormatting sqref="E16:E18">
    <cfRule type="expression" dxfId="21" priority="6">
      <formula>$H$16=0</formula>
    </cfRule>
  </conditionalFormatting>
  <conditionalFormatting sqref="E19">
    <cfRule type="expression" dxfId="20" priority="7">
      <formula>$H$19=0</formula>
    </cfRule>
  </conditionalFormatting>
  <conditionalFormatting sqref="E20">
    <cfRule type="expression" dxfId="19" priority="5">
      <formula>$H$20=0</formula>
    </cfRule>
  </conditionalFormatting>
  <conditionalFormatting sqref="E21:E23">
    <cfRule type="expression" dxfId="18" priority="4">
      <formula>$H$21=0</formula>
    </cfRule>
  </conditionalFormatting>
  <conditionalFormatting sqref="E24:E26">
    <cfRule type="expression" dxfId="17" priority="3">
      <formula>$H$20=0</formula>
    </cfRule>
  </conditionalFormatting>
  <conditionalFormatting sqref="E31">
    <cfRule type="expression" dxfId="16" priority="2">
      <formula>$H$31=0</formula>
    </cfRule>
  </conditionalFormatting>
  <conditionalFormatting sqref="E32">
    <cfRule type="expression" dxfId="15" priority="1">
      <formula>$H$19=0</formula>
    </cfRule>
  </conditionalFormatting>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rowBreaks count="1" manualBreakCount="1">
    <brk id="23" max="5"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8A84F4D29E690498D968A7644C6574E" ma:contentTypeVersion="13" ma:contentTypeDescription="新しいドキュメントを作成します。" ma:contentTypeScope="" ma:versionID="a0ba42cf8e8894572dcaa5850469b6d0">
  <xsd:schema xmlns:xsd="http://www.w3.org/2001/XMLSchema" xmlns:xs="http://www.w3.org/2001/XMLSchema" xmlns:p="http://schemas.microsoft.com/office/2006/metadata/properties" xmlns:ns2="305290c1-ecf4-4a00-a5d0-6087e362ee5c" xmlns:ns3="50805b8e-e415-4c73-9b46-68e764dd6305" targetNamespace="http://schemas.microsoft.com/office/2006/metadata/properties" ma:root="true" ma:fieldsID="36400de24333c3e71f7e988cc9e83209" ns2:_="" ns3:_="">
    <xsd:import namespace="305290c1-ecf4-4a00-a5d0-6087e362ee5c"/>
    <xsd:import namespace="50805b8e-e415-4c73-9b46-68e764dd63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5290c1-ecf4-4a00-a5d0-6087e362ee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30b03df3-b95d-4578-86db-04c659450c6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805b8e-e415-4c73-9b46-68e764dd630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598c8d8-1479-435d-83aa-76bbf54c04e4}" ma:internalName="TaxCatchAll" ma:showField="CatchAllData" ma:web="50805b8e-e415-4c73-9b46-68e764dd63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805b8e-e415-4c73-9b46-68e764dd6305" xsi:nil="true"/>
    <lcf76f155ced4ddcb4097134ff3c332f xmlns="305290c1-ecf4-4a00-a5d0-6087e362ee5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554891-D55F-4F99-9DBE-3A5BB0B2B163}"/>
</file>

<file path=customXml/itemProps2.xml><?xml version="1.0" encoding="utf-8"?>
<ds:datastoreItem xmlns:ds="http://schemas.openxmlformats.org/officeDocument/2006/customXml" ds:itemID="{5307B765-87D2-438F-B849-4B1673BF9306}"/>
</file>

<file path=customXml/itemProps3.xml><?xml version="1.0" encoding="utf-8"?>
<ds:datastoreItem xmlns:ds="http://schemas.openxmlformats.org/officeDocument/2006/customXml" ds:itemID="{310ACF83-6986-4F5D-98FC-E5F621DCBB5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17</vt:i4>
      </vt:variant>
    </vt:vector>
  </HeadingPairs>
  <TitlesOfParts>
    <vt:vector size="26" baseType="lpstr">
      <vt:lpstr>Form 1-1</vt:lpstr>
      <vt:lpstr>Form 1-2</vt:lpstr>
      <vt:lpstr>Form 1-3</vt:lpstr>
      <vt:lpstr>Form 1-4</vt:lpstr>
      <vt:lpstr>Form 1-5</vt:lpstr>
      <vt:lpstr>Annex A(Budget)</vt:lpstr>
      <vt:lpstr>Annex B(Equipment) </vt:lpstr>
      <vt:lpstr>Annex C(Map)</vt:lpstr>
      <vt:lpstr>CheckList of Docs</vt:lpstr>
      <vt:lpstr>'CheckList of Docs'!_Hlk207050483</vt:lpstr>
      <vt:lpstr>'CheckList of Docs'!_Hlk216902413</vt:lpstr>
      <vt:lpstr>'Annex A(Budget)'!Print_Area</vt:lpstr>
      <vt:lpstr>'Annex B(Equipment) '!Print_Area</vt:lpstr>
      <vt:lpstr>'Annex C(Map)'!Print_Area</vt:lpstr>
      <vt:lpstr>'CheckList of Docs'!Print_Area</vt:lpstr>
      <vt:lpstr>'Form 1-1'!Print_Area</vt:lpstr>
      <vt:lpstr>'Form 1-2'!Print_Area</vt:lpstr>
      <vt:lpstr>'Form 1-3'!Print_Area</vt:lpstr>
      <vt:lpstr>'Form 1-4'!Print_Area</vt:lpstr>
      <vt:lpstr>'Form 1-5'!Print_Area</vt:lpstr>
      <vt:lpstr>'Annex B(Equipment) '!Print_Titles</vt:lpstr>
      <vt:lpstr>'CheckList of Docs'!Print_Titles</vt:lpstr>
      <vt:lpstr>'Form 1-1'!Print_Titles</vt:lpstr>
      <vt:lpstr>'Form 1-2'!Print_Titles</vt:lpstr>
      <vt:lpstr>'Form 1-3'!Print_Titles</vt:lpstr>
      <vt:lpstr>'Form 1-4'!Print_Titles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0x010100A8A84F4D29E690498D968A7644C6574E</vt:lpwstr>
  </property>
</Properties>
</file>